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ogo.local\share\fs1\02総務部\01総務財政課\05行政管財係\係専用\H28以降\11庁舎の維持管理\電気関係\尾三地区自治体間連携検討会議「エネルギーの共同調達」\H30年度第２回\04　担当者会議\02　第１回担当者会議\会議資料等\原版\"/>
    </mc:Choice>
  </mc:AlternateContent>
  <bookViews>
    <workbookView xWindow="0" yWindow="0" windowWidth="18630" windowHeight="10620" activeTab="1"/>
  </bookViews>
  <sheets>
    <sheet name="様式２(豊明市) " sheetId="12" r:id="rId1"/>
    <sheet name="様式２(日進市)  " sheetId="10" r:id="rId2"/>
    <sheet name="様式２(みよし市)" sheetId="9" r:id="rId3"/>
    <sheet name="様式２(東郷町）" sheetId="2" r:id="rId4"/>
    <sheet name="様式２(尾三消防組合)" sheetId="11" r:id="rId5"/>
  </sheets>
  <definedNames>
    <definedName name="_xlnm.Print_Area" localSheetId="2">'様式２(みよし市)'!$A$1:$T$43</definedName>
    <definedName name="_xlnm.Print_Area" localSheetId="3">'様式２(東郷町）'!$A$1:$T$34</definedName>
    <definedName name="_xlnm.Print_Area" localSheetId="1">'様式２(日進市)  '!$A$1:$T$47</definedName>
    <definedName name="_xlnm.Print_Area" localSheetId="4">'様式２(尾三消防組合)'!$A$1:$T$47</definedName>
    <definedName name="_xlnm.Print_Area" localSheetId="0">'様式２(豊明市) '!$A$1:$T$47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0" l="1"/>
  <c r="O35" i="12" l="1"/>
  <c r="M35" i="12"/>
  <c r="J35" i="12"/>
  <c r="H35" i="12"/>
  <c r="F35" i="12"/>
  <c r="L34" i="12"/>
  <c r="E34" i="12"/>
  <c r="P34" i="12" s="1"/>
  <c r="L33" i="12"/>
  <c r="E33" i="12"/>
  <c r="P33" i="12" s="1"/>
  <c r="L32" i="12"/>
  <c r="E32" i="12"/>
  <c r="P32" i="12" s="1"/>
  <c r="L31" i="12"/>
  <c r="E31" i="12"/>
  <c r="P31" i="12" s="1"/>
  <c r="L30" i="12"/>
  <c r="E30" i="12"/>
  <c r="P30" i="12" s="1"/>
  <c r="L29" i="12"/>
  <c r="E29" i="12"/>
  <c r="P29" i="12" s="1"/>
  <c r="L28" i="12"/>
  <c r="E28" i="12"/>
  <c r="P28" i="12" s="1"/>
  <c r="L27" i="12"/>
  <c r="E27" i="12"/>
  <c r="P27" i="12" s="1"/>
  <c r="L26" i="12"/>
  <c r="E26" i="12"/>
  <c r="P26" i="12" s="1"/>
  <c r="L25" i="12"/>
  <c r="E25" i="12"/>
  <c r="P25" i="12" s="1"/>
  <c r="L24" i="12"/>
  <c r="E24" i="12"/>
  <c r="P24" i="12" s="1"/>
  <c r="L23" i="12"/>
  <c r="E23" i="12"/>
  <c r="P23" i="12" s="1"/>
  <c r="L22" i="12"/>
  <c r="E22" i="12"/>
  <c r="P22" i="12" s="1"/>
  <c r="L21" i="12"/>
  <c r="E21" i="12"/>
  <c r="P21" i="12" s="1"/>
  <c r="L20" i="12"/>
  <c r="E20" i="12"/>
  <c r="P20" i="12" s="1"/>
  <c r="L19" i="12"/>
  <c r="E19" i="12"/>
  <c r="P19" i="12" s="1"/>
  <c r="L18" i="12"/>
  <c r="E18" i="12"/>
  <c r="P18" i="12" s="1"/>
  <c r="L17" i="12"/>
  <c r="E17" i="12"/>
  <c r="P17" i="12" s="1"/>
  <c r="L16" i="12"/>
  <c r="E16" i="12"/>
  <c r="P16" i="12" s="1"/>
  <c r="L15" i="12"/>
  <c r="E15" i="12"/>
  <c r="P15" i="12" s="1"/>
  <c r="L14" i="12"/>
  <c r="E14" i="12"/>
  <c r="P14" i="12" s="1"/>
  <c r="L13" i="12"/>
  <c r="E13" i="12"/>
  <c r="P13" i="12" s="1"/>
  <c r="L12" i="12"/>
  <c r="E12" i="12"/>
  <c r="P12" i="12" s="1"/>
  <c r="L11" i="12"/>
  <c r="E11" i="12"/>
  <c r="P11" i="12" s="1"/>
  <c r="L10" i="12"/>
  <c r="E10" i="12"/>
  <c r="P10" i="12" s="1"/>
  <c r="L9" i="12"/>
  <c r="E9" i="12"/>
  <c r="P9" i="12" s="1"/>
  <c r="L8" i="12"/>
  <c r="E8" i="12"/>
  <c r="P8" i="12" s="1"/>
  <c r="L7" i="12"/>
  <c r="L35" i="12" s="1"/>
  <c r="E7" i="12"/>
  <c r="P7" i="12" s="1"/>
  <c r="P35" i="12" l="1"/>
  <c r="N8" i="12"/>
  <c r="N10" i="12"/>
  <c r="N12" i="12"/>
  <c r="N14" i="12"/>
  <c r="N16" i="12"/>
  <c r="N18" i="12"/>
  <c r="N20" i="12"/>
  <c r="N22" i="12"/>
  <c r="N24" i="12"/>
  <c r="N26" i="12"/>
  <c r="N29" i="12"/>
  <c r="N31" i="12"/>
  <c r="N33" i="12"/>
  <c r="N34" i="12"/>
  <c r="N7" i="12"/>
  <c r="N9" i="12"/>
  <c r="N11" i="12"/>
  <c r="N13" i="12"/>
  <c r="N15" i="12"/>
  <c r="N17" i="12"/>
  <c r="N19" i="12"/>
  <c r="N21" i="12"/>
  <c r="N23" i="12"/>
  <c r="N25" i="12"/>
  <c r="N27" i="12"/>
  <c r="N28" i="12"/>
  <c r="N30" i="12"/>
  <c r="N32" i="12"/>
  <c r="N35" i="12" l="1"/>
  <c r="O35" i="11" l="1"/>
  <c r="M35" i="11"/>
  <c r="J35" i="11"/>
  <c r="H35" i="11"/>
  <c r="F35" i="11"/>
  <c r="L34" i="11"/>
  <c r="E34" i="11"/>
  <c r="P34" i="11" s="1"/>
  <c r="L33" i="11"/>
  <c r="E33" i="11"/>
  <c r="P33" i="11" s="1"/>
  <c r="L32" i="11"/>
  <c r="E32" i="11"/>
  <c r="P32" i="11" s="1"/>
  <c r="L31" i="11"/>
  <c r="E31" i="11"/>
  <c r="P31" i="11" s="1"/>
  <c r="L30" i="11"/>
  <c r="E30" i="11"/>
  <c r="P30" i="11" s="1"/>
  <c r="L29" i="11"/>
  <c r="E29" i="11"/>
  <c r="P29" i="11" s="1"/>
  <c r="L28" i="11"/>
  <c r="E28" i="11"/>
  <c r="P28" i="11" s="1"/>
  <c r="L27" i="11"/>
  <c r="E27" i="11"/>
  <c r="P27" i="11" s="1"/>
  <c r="L26" i="11"/>
  <c r="E26" i="11"/>
  <c r="P26" i="11" s="1"/>
  <c r="L25" i="11"/>
  <c r="E25" i="11"/>
  <c r="P25" i="11" s="1"/>
  <c r="L24" i="11"/>
  <c r="E24" i="11"/>
  <c r="P24" i="11" s="1"/>
  <c r="L23" i="11"/>
  <c r="E23" i="11"/>
  <c r="P23" i="11" s="1"/>
  <c r="L22" i="11"/>
  <c r="E22" i="11"/>
  <c r="P22" i="11" s="1"/>
  <c r="L21" i="11"/>
  <c r="E21" i="11"/>
  <c r="P21" i="11" s="1"/>
  <c r="L20" i="11"/>
  <c r="E20" i="11"/>
  <c r="P20" i="11" s="1"/>
  <c r="L19" i="11"/>
  <c r="E19" i="11"/>
  <c r="P19" i="11" s="1"/>
  <c r="L18" i="11"/>
  <c r="E18" i="11"/>
  <c r="P18" i="11" s="1"/>
  <c r="L17" i="11"/>
  <c r="E17" i="11"/>
  <c r="P17" i="11" s="1"/>
  <c r="L16" i="11"/>
  <c r="E16" i="11"/>
  <c r="P16" i="11" s="1"/>
  <c r="L15" i="11"/>
  <c r="E15" i="11"/>
  <c r="P15" i="11" s="1"/>
  <c r="L14" i="11"/>
  <c r="E14" i="11"/>
  <c r="P14" i="11" s="1"/>
  <c r="L13" i="11"/>
  <c r="E13" i="11"/>
  <c r="P13" i="11" s="1"/>
  <c r="L12" i="11"/>
  <c r="E12" i="11"/>
  <c r="P12" i="11" s="1"/>
  <c r="L11" i="11"/>
  <c r="E11" i="11"/>
  <c r="P11" i="11" s="1"/>
  <c r="L10" i="11"/>
  <c r="E10" i="11"/>
  <c r="P10" i="11" s="1"/>
  <c r="L9" i="11"/>
  <c r="E9" i="11"/>
  <c r="P9" i="11" s="1"/>
  <c r="L8" i="11"/>
  <c r="E8" i="11"/>
  <c r="P8" i="11" s="1"/>
  <c r="L7" i="11"/>
  <c r="L35" i="11" s="1"/>
  <c r="E7" i="11"/>
  <c r="P7" i="11" s="1"/>
  <c r="P35" i="11" s="1"/>
  <c r="N7" i="11" l="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M35" i="10"/>
  <c r="L35" i="10"/>
  <c r="J35" i="10"/>
  <c r="H35" i="10"/>
  <c r="F35" i="10"/>
  <c r="P34" i="10"/>
  <c r="N34" i="10"/>
  <c r="L34" i="10"/>
  <c r="E34" i="10"/>
  <c r="P33" i="10"/>
  <c r="N33" i="10"/>
  <c r="L33" i="10"/>
  <c r="E33" i="10"/>
  <c r="P32" i="10"/>
  <c r="N32" i="10"/>
  <c r="L32" i="10"/>
  <c r="E32" i="10"/>
  <c r="P31" i="10"/>
  <c r="N31" i="10"/>
  <c r="L31" i="10"/>
  <c r="E31" i="10"/>
  <c r="P30" i="10"/>
  <c r="N30" i="10"/>
  <c r="L30" i="10"/>
  <c r="E30" i="10"/>
  <c r="P29" i="10"/>
  <c r="N29" i="10"/>
  <c r="L29" i="10"/>
  <c r="E29" i="10"/>
  <c r="P28" i="10"/>
  <c r="N28" i="10"/>
  <c r="L28" i="10"/>
  <c r="E28" i="10"/>
  <c r="P27" i="10"/>
  <c r="N27" i="10"/>
  <c r="L27" i="10"/>
  <c r="E27" i="10"/>
  <c r="P26" i="10"/>
  <c r="N26" i="10"/>
  <c r="L26" i="10"/>
  <c r="E26" i="10"/>
  <c r="P25" i="10"/>
  <c r="N25" i="10"/>
  <c r="L25" i="10"/>
  <c r="E25" i="10"/>
  <c r="P24" i="10"/>
  <c r="N24" i="10"/>
  <c r="L24" i="10"/>
  <c r="E24" i="10"/>
  <c r="P23" i="10"/>
  <c r="N23" i="10"/>
  <c r="L23" i="10"/>
  <c r="E23" i="10"/>
  <c r="P22" i="10"/>
  <c r="N22" i="10"/>
  <c r="L22" i="10"/>
  <c r="E22" i="10"/>
  <c r="P21" i="10"/>
  <c r="N21" i="10"/>
  <c r="L21" i="10"/>
  <c r="E21" i="10"/>
  <c r="P20" i="10"/>
  <c r="N20" i="10"/>
  <c r="L20" i="10"/>
  <c r="E20" i="10"/>
  <c r="P19" i="10"/>
  <c r="N19" i="10"/>
  <c r="L19" i="10"/>
  <c r="E19" i="10"/>
  <c r="P18" i="10"/>
  <c r="N18" i="10"/>
  <c r="L18" i="10"/>
  <c r="E18" i="10"/>
  <c r="P17" i="10"/>
  <c r="N17" i="10"/>
  <c r="L17" i="10"/>
  <c r="E17" i="10"/>
  <c r="P16" i="10"/>
  <c r="N16" i="10"/>
  <c r="L16" i="10"/>
  <c r="E16" i="10"/>
  <c r="P15" i="10"/>
  <c r="N15" i="10"/>
  <c r="L15" i="10"/>
  <c r="E15" i="10"/>
  <c r="P14" i="10"/>
  <c r="N14" i="10"/>
  <c r="L14" i="10"/>
  <c r="E14" i="10"/>
  <c r="P13" i="10"/>
  <c r="N13" i="10"/>
  <c r="L13" i="10"/>
  <c r="E13" i="10"/>
  <c r="P12" i="10"/>
  <c r="N12" i="10"/>
  <c r="L12" i="10"/>
  <c r="E12" i="10"/>
  <c r="P11" i="10"/>
  <c r="N11" i="10"/>
  <c r="L11" i="10"/>
  <c r="E11" i="10"/>
  <c r="P10" i="10"/>
  <c r="N10" i="10"/>
  <c r="L10" i="10"/>
  <c r="E10" i="10"/>
  <c r="P9" i="10"/>
  <c r="N9" i="10"/>
  <c r="L9" i="10"/>
  <c r="E9" i="10"/>
  <c r="P8" i="10"/>
  <c r="N8" i="10"/>
  <c r="L8" i="10"/>
  <c r="E8" i="10"/>
  <c r="P7" i="10"/>
  <c r="N7" i="10"/>
  <c r="N35" i="10" s="1"/>
  <c r="L7" i="10"/>
  <c r="E7" i="10"/>
  <c r="P35" i="10" l="1"/>
  <c r="N35" i="11"/>
  <c r="O31" i="9"/>
  <c r="M31" i="9"/>
  <c r="J31" i="9"/>
  <c r="H31" i="9"/>
  <c r="F31" i="9"/>
  <c r="L30" i="9"/>
  <c r="E30" i="9"/>
  <c r="P30" i="9" s="1"/>
  <c r="L29" i="9"/>
  <c r="E29" i="9"/>
  <c r="P29" i="9" s="1"/>
  <c r="L28" i="9"/>
  <c r="E28" i="9"/>
  <c r="P28" i="9" s="1"/>
  <c r="L27" i="9"/>
  <c r="E27" i="9"/>
  <c r="P27" i="9" s="1"/>
  <c r="L26" i="9"/>
  <c r="E26" i="9"/>
  <c r="P26" i="9" s="1"/>
  <c r="L25" i="9"/>
  <c r="E25" i="9"/>
  <c r="P25" i="9" s="1"/>
  <c r="L24" i="9"/>
  <c r="E24" i="9"/>
  <c r="P24" i="9" s="1"/>
  <c r="L23" i="9"/>
  <c r="E23" i="9"/>
  <c r="P23" i="9" s="1"/>
  <c r="L22" i="9"/>
  <c r="E22" i="9"/>
  <c r="P22" i="9" s="1"/>
  <c r="L21" i="9"/>
  <c r="E21" i="9"/>
  <c r="P21" i="9" s="1"/>
  <c r="L20" i="9"/>
  <c r="E20" i="9"/>
  <c r="P20" i="9" s="1"/>
  <c r="L19" i="9"/>
  <c r="E19" i="9"/>
  <c r="P19" i="9" s="1"/>
  <c r="L18" i="9"/>
  <c r="E18" i="9"/>
  <c r="P18" i="9" s="1"/>
  <c r="L17" i="9"/>
  <c r="E17" i="9"/>
  <c r="P17" i="9" s="1"/>
  <c r="L16" i="9"/>
  <c r="E16" i="9"/>
  <c r="P16" i="9" s="1"/>
  <c r="L15" i="9"/>
  <c r="E15" i="9"/>
  <c r="P15" i="9" s="1"/>
  <c r="L14" i="9"/>
  <c r="E14" i="9"/>
  <c r="P14" i="9" s="1"/>
  <c r="L13" i="9"/>
  <c r="E13" i="9"/>
  <c r="P13" i="9" s="1"/>
  <c r="L12" i="9"/>
  <c r="E12" i="9"/>
  <c r="P12" i="9" s="1"/>
  <c r="L11" i="9"/>
  <c r="E11" i="9"/>
  <c r="P11" i="9" s="1"/>
  <c r="L10" i="9"/>
  <c r="E10" i="9"/>
  <c r="P10" i="9" s="1"/>
  <c r="L9" i="9"/>
  <c r="E9" i="9"/>
  <c r="P9" i="9" s="1"/>
  <c r="L8" i="9"/>
  <c r="E8" i="9"/>
  <c r="P8" i="9" s="1"/>
  <c r="L7" i="9"/>
  <c r="L31" i="9" s="1"/>
  <c r="E7" i="9"/>
  <c r="P7" i="9" s="1"/>
  <c r="P31" i="9" s="1"/>
  <c r="N7" i="9" l="1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 l="1"/>
  <c r="O21" i="2"/>
  <c r="L20" i="2"/>
  <c r="E20" i="2"/>
  <c r="P20" i="2" s="1"/>
  <c r="N20" i="2" l="1"/>
  <c r="M21" i="2" l="1"/>
  <c r="J21" i="2"/>
  <c r="E19" i="2"/>
  <c r="P19" i="2" s="1"/>
  <c r="E18" i="2"/>
  <c r="E17" i="2"/>
  <c r="E16" i="2"/>
  <c r="P16" i="2" s="1"/>
  <c r="E15" i="2"/>
  <c r="E14" i="2"/>
  <c r="P14" i="2" s="1"/>
  <c r="E13" i="2"/>
  <c r="E12" i="2"/>
  <c r="P12" i="2" s="1"/>
  <c r="E11" i="2"/>
  <c r="E10" i="2"/>
  <c r="P10" i="2" s="1"/>
  <c r="E9" i="2"/>
  <c r="P9" i="2" s="1"/>
  <c r="E8" i="2"/>
  <c r="P8" i="2" s="1"/>
  <c r="L7" i="2"/>
  <c r="E7" i="2"/>
  <c r="L11" i="2" l="1"/>
  <c r="N11" i="2" s="1"/>
  <c r="L15" i="2"/>
  <c r="N15" i="2" s="1"/>
  <c r="L19" i="2"/>
  <c r="N19" i="2" s="1"/>
  <c r="P18" i="2"/>
  <c r="L8" i="2"/>
  <c r="N8" i="2" s="1"/>
  <c r="L9" i="2"/>
  <c r="N9" i="2" s="1"/>
  <c r="L10" i="2"/>
  <c r="N10" i="2" s="1"/>
  <c r="P11" i="2"/>
  <c r="L16" i="2"/>
  <c r="N16" i="2" s="1"/>
  <c r="L17" i="2"/>
  <c r="N17" i="2" s="1"/>
  <c r="L18" i="2"/>
  <c r="N18" i="2" s="1"/>
  <c r="N7" i="2"/>
  <c r="P7" i="2"/>
  <c r="P15" i="2"/>
  <c r="H21" i="2"/>
  <c r="L12" i="2"/>
  <c r="N12" i="2" s="1"/>
  <c r="L13" i="2"/>
  <c r="N13" i="2" s="1"/>
  <c r="L14" i="2"/>
  <c r="N14" i="2" s="1"/>
  <c r="F21" i="2"/>
  <c r="P13" i="2"/>
  <c r="P17" i="2"/>
  <c r="P21" i="2" l="1"/>
  <c r="L21" i="2"/>
  <c r="N21" i="2"/>
</calcChain>
</file>

<file path=xl/comments1.xml><?xml version="1.0" encoding="utf-8"?>
<comments xmlns="http://schemas.openxmlformats.org/spreadsheetml/2006/main">
  <authors>
    <author>Administrator</author>
  </authors>
  <commentList>
    <comment ref="O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中部電力時の合計金額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O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中部電力時の合計金額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O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中部電力時の合計金額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O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エネリンク計算金額で記入
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O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中部電力時の合計金額</t>
        </r>
      </text>
    </comment>
  </commentList>
</comments>
</file>

<file path=xl/sharedStrings.xml><?xml version="1.0" encoding="utf-8"?>
<sst xmlns="http://schemas.openxmlformats.org/spreadsheetml/2006/main" count="600" uniqueCount="190">
  <si>
    <t>再生可能エネルギー促進賦課金</t>
    <rPh sb="0" eb="2">
      <t>サイセイ</t>
    </rPh>
    <rPh sb="2" eb="4">
      <t>カノウ</t>
    </rPh>
    <rPh sb="9" eb="11">
      <t>ソクシン</t>
    </rPh>
    <rPh sb="11" eb="13">
      <t>フカ</t>
    </rPh>
    <rPh sb="13" eb="14">
      <t>キン</t>
    </rPh>
    <phoneticPr fontId="2"/>
  </si>
  <si>
    <t>燃料費調整額</t>
    <rPh sb="0" eb="2">
      <t>ネンリョウ</t>
    </rPh>
    <rPh sb="2" eb="3">
      <t>ヒ</t>
    </rPh>
    <rPh sb="3" eb="5">
      <t>チョウセイ</t>
    </rPh>
    <rPh sb="5" eb="6">
      <t>ガク</t>
    </rPh>
    <phoneticPr fontId="2"/>
  </si>
  <si>
    <t>記入欄</t>
    <rPh sb="0" eb="2">
      <t>キニュウ</t>
    </rPh>
    <rPh sb="2" eb="3">
      <t>ラン</t>
    </rPh>
    <phoneticPr fontId="2"/>
  </si>
  <si>
    <t>名称</t>
    <rPh sb="0" eb="2">
      <t>メイショウ</t>
    </rPh>
    <phoneticPr fontId="2"/>
  </si>
  <si>
    <t>※燃料費調整額、再生可能エネルギー促進賦課金について中部電力㈱と同じ単価とならない場合は、以下の表に×印を記入すること。</t>
    <rPh sb="1" eb="3">
      <t>ネンリョウ</t>
    </rPh>
    <rPh sb="3" eb="4">
      <t>ヒ</t>
    </rPh>
    <rPh sb="4" eb="6">
      <t>チョウセイ</t>
    </rPh>
    <rPh sb="6" eb="7">
      <t>ガク</t>
    </rPh>
    <rPh sb="8" eb="10">
      <t>サイセイ</t>
    </rPh>
    <rPh sb="10" eb="12">
      <t>カノウ</t>
    </rPh>
    <rPh sb="17" eb="19">
      <t>ソクシン</t>
    </rPh>
    <rPh sb="19" eb="21">
      <t>フカ</t>
    </rPh>
    <rPh sb="21" eb="22">
      <t>キン</t>
    </rPh>
    <rPh sb="26" eb="28">
      <t>チュウブ</t>
    </rPh>
    <rPh sb="28" eb="30">
      <t>デンリョク</t>
    </rPh>
    <rPh sb="32" eb="33">
      <t>オナ</t>
    </rPh>
    <rPh sb="34" eb="36">
      <t>タンカ</t>
    </rPh>
    <rPh sb="41" eb="43">
      <t>バアイ</t>
    </rPh>
    <rPh sb="45" eb="47">
      <t>イカ</t>
    </rPh>
    <rPh sb="48" eb="49">
      <t>ヒョウ</t>
    </rPh>
    <rPh sb="51" eb="52">
      <t>ジルシ</t>
    </rPh>
    <rPh sb="53" eb="55">
      <t>キニュウ</t>
    </rPh>
    <phoneticPr fontId="2"/>
  </si>
  <si>
    <t>※想定電力料金並びに提案電力料金には、燃料費調整額、再生可能エネルギー促進賦課金は考慮しないものとする。</t>
    <rPh sb="1" eb="3">
      <t>ソウテイ</t>
    </rPh>
    <rPh sb="3" eb="5">
      <t>デンリョク</t>
    </rPh>
    <rPh sb="5" eb="7">
      <t>リョウキン</t>
    </rPh>
    <rPh sb="7" eb="8">
      <t>ナラ</t>
    </rPh>
    <rPh sb="10" eb="12">
      <t>テイアン</t>
    </rPh>
    <rPh sb="12" eb="14">
      <t>デンリョク</t>
    </rPh>
    <rPh sb="14" eb="16">
      <t>リョウキン</t>
    </rPh>
    <rPh sb="19" eb="22">
      <t>ネンリョウヒ</t>
    </rPh>
    <rPh sb="22" eb="24">
      <t>チョウセイ</t>
    </rPh>
    <rPh sb="24" eb="25">
      <t>ガク</t>
    </rPh>
    <rPh sb="26" eb="28">
      <t>サイセイ</t>
    </rPh>
    <rPh sb="28" eb="30">
      <t>カノウ</t>
    </rPh>
    <rPh sb="35" eb="37">
      <t>ソクシン</t>
    </rPh>
    <rPh sb="37" eb="40">
      <t>フカキン</t>
    </rPh>
    <rPh sb="41" eb="43">
      <t>コウリョ</t>
    </rPh>
    <phoneticPr fontId="2"/>
  </si>
  <si>
    <t>※ＥＳＰ料金が不要な場合はＥＳＰ料金襴に「０」を記入する</t>
    <rPh sb="4" eb="6">
      <t>リョウキン</t>
    </rPh>
    <rPh sb="7" eb="9">
      <t>フヨウ</t>
    </rPh>
    <rPh sb="10" eb="12">
      <t>バアイ</t>
    </rPh>
    <rPh sb="16" eb="17">
      <t>リョウ</t>
    </rPh>
    <rPh sb="17" eb="19">
      <t>キンラン</t>
    </rPh>
    <rPh sb="24" eb="26">
      <t>キニュウ</t>
    </rPh>
    <phoneticPr fontId="2"/>
  </si>
  <si>
    <t>※提案しない施設については削減効果に「０」と記入する</t>
    <rPh sb="1" eb="3">
      <t>テイアン</t>
    </rPh>
    <rPh sb="6" eb="8">
      <t>シセツ</t>
    </rPh>
    <rPh sb="13" eb="15">
      <t>サクゲン</t>
    </rPh>
    <rPh sb="15" eb="17">
      <t>コウカ</t>
    </rPh>
    <rPh sb="22" eb="24">
      <t>キニュウ</t>
    </rPh>
    <phoneticPr fontId="2"/>
  </si>
  <si>
    <t>※塗りつぶしのセルについて記入すること</t>
    <rPh sb="1" eb="2">
      <t>ヌ</t>
    </rPh>
    <rPh sb="13" eb="15">
      <t>キニュウ</t>
    </rPh>
    <phoneticPr fontId="2"/>
  </si>
  <si>
    <t>合計</t>
    <rPh sb="0" eb="2">
      <t>ゴウケイ</t>
    </rPh>
    <phoneticPr fontId="2"/>
  </si>
  <si>
    <t>高圧業務用電力　ＦＲプランＡ</t>
    <rPh sb="0" eb="2">
      <t>コウアツ</t>
    </rPh>
    <rPh sb="2" eb="5">
      <t>ギョウムヨウ</t>
    </rPh>
    <rPh sb="5" eb="7">
      <t>デンリョク</t>
    </rPh>
    <phoneticPr fontId="2"/>
  </si>
  <si>
    <t>高圧業務用電力　ＦＲプランＢ</t>
    <rPh sb="0" eb="2">
      <t>コウアツ</t>
    </rPh>
    <rPh sb="2" eb="5">
      <t>ギョウムヨウ</t>
    </rPh>
    <rPh sb="5" eb="7">
      <t>デンリョク</t>
    </rPh>
    <phoneticPr fontId="2"/>
  </si>
  <si>
    <t>高圧電力第２種　プランＬ</t>
    <rPh sb="0" eb="2">
      <t>コウアツ</t>
    </rPh>
    <rPh sb="2" eb="4">
      <t>デンリョク</t>
    </rPh>
    <rPh sb="4" eb="5">
      <t>ダイ</t>
    </rPh>
    <rPh sb="6" eb="7">
      <t>シュ</t>
    </rPh>
    <phoneticPr fontId="2"/>
  </si>
  <si>
    <t>（円）</t>
    <rPh sb="1" eb="2">
      <t>エン</t>
    </rPh>
    <phoneticPr fontId="2"/>
  </si>
  <si>
    <t>（円/ｋｗ）</t>
    <rPh sb="1" eb="2">
      <t>エン</t>
    </rPh>
    <phoneticPr fontId="2"/>
  </si>
  <si>
    <t>（kwh）</t>
    <phoneticPr fontId="2"/>
  </si>
  <si>
    <t>⑤-④</t>
    <phoneticPr fontId="2"/>
  </si>
  <si>
    <t>⑤</t>
    <phoneticPr fontId="2"/>
  </si>
  <si>
    <t>①+②+③＝④</t>
    <phoneticPr fontId="2"/>
  </si>
  <si>
    <t>③</t>
    <phoneticPr fontId="2"/>
  </si>
  <si>
    <t>②</t>
    <phoneticPr fontId="2"/>
  </si>
  <si>
    <t>休日</t>
    <rPh sb="0" eb="2">
      <t>キュウジツ</t>
    </rPh>
    <phoneticPr fontId="2"/>
  </si>
  <si>
    <t>平日その他季</t>
    <rPh sb="0" eb="2">
      <t>ヘイジツ</t>
    </rPh>
    <rPh sb="4" eb="5">
      <t>タ</t>
    </rPh>
    <rPh sb="5" eb="6">
      <t>キ</t>
    </rPh>
    <phoneticPr fontId="2"/>
  </si>
  <si>
    <t>平日夏季</t>
    <rPh sb="0" eb="2">
      <t>ヘイジツ</t>
    </rPh>
    <rPh sb="2" eb="4">
      <t>カキ</t>
    </rPh>
    <phoneticPr fontId="2"/>
  </si>
  <si>
    <t>重負荷時間</t>
    <rPh sb="0" eb="1">
      <t>ジュウ</t>
    </rPh>
    <rPh sb="1" eb="3">
      <t>フカ</t>
    </rPh>
    <rPh sb="3" eb="5">
      <t>ジカン</t>
    </rPh>
    <phoneticPr fontId="2"/>
  </si>
  <si>
    <t>夜間時間</t>
    <rPh sb="0" eb="2">
      <t>ヤカン</t>
    </rPh>
    <rPh sb="2" eb="4">
      <t>ジカン</t>
    </rPh>
    <phoneticPr fontId="2"/>
  </si>
  <si>
    <t>昼間時間</t>
    <rPh sb="0" eb="2">
      <t>ヒルマ</t>
    </rPh>
    <rPh sb="2" eb="4">
      <t>ジカン</t>
    </rPh>
    <phoneticPr fontId="2"/>
  </si>
  <si>
    <t>その他季</t>
    <rPh sb="2" eb="3">
      <t>タ</t>
    </rPh>
    <rPh sb="3" eb="4">
      <t>キ</t>
    </rPh>
    <phoneticPr fontId="2"/>
  </si>
  <si>
    <t>夏季</t>
    <rPh sb="0" eb="2">
      <t>カキ</t>
    </rPh>
    <phoneticPr fontId="2"/>
  </si>
  <si>
    <t>電力量料金(年間）</t>
    <rPh sb="0" eb="2">
      <t>デンリョク</t>
    </rPh>
    <rPh sb="2" eb="3">
      <t>リョウ</t>
    </rPh>
    <rPh sb="3" eb="5">
      <t>リョウキン</t>
    </rPh>
    <rPh sb="6" eb="8">
      <t>ネンカン</t>
    </rPh>
    <phoneticPr fontId="2"/>
  </si>
  <si>
    <t>単価</t>
    <rPh sb="0" eb="2">
      <t>タンカ</t>
    </rPh>
    <phoneticPr fontId="2"/>
  </si>
  <si>
    <t>使用電力量</t>
    <rPh sb="0" eb="2">
      <t>シヨウ</t>
    </rPh>
    <rPh sb="2" eb="4">
      <t>デンリョク</t>
    </rPh>
    <rPh sb="4" eb="5">
      <t>リョウ</t>
    </rPh>
    <phoneticPr fontId="2"/>
  </si>
  <si>
    <t>基本料金（年間）　　　</t>
    <rPh sb="0" eb="2">
      <t>キホン</t>
    </rPh>
    <rPh sb="2" eb="4">
      <t>リョウキン</t>
    </rPh>
    <rPh sb="5" eb="7">
      <t>ネンカン</t>
    </rPh>
    <phoneticPr fontId="2"/>
  </si>
  <si>
    <t>契約電力</t>
    <rPh sb="0" eb="2">
      <t>ケイヤク</t>
    </rPh>
    <rPh sb="2" eb="4">
      <t>デンリョク</t>
    </rPh>
    <phoneticPr fontId="2"/>
  </si>
  <si>
    <t>長期割引以外の割引</t>
    <rPh sb="0" eb="2">
      <t>チョウキ</t>
    </rPh>
    <rPh sb="2" eb="4">
      <t>ワリビキ</t>
    </rPh>
    <rPh sb="4" eb="6">
      <t>イガイ</t>
    </rPh>
    <rPh sb="7" eb="9">
      <t>ワリビキ</t>
    </rPh>
    <phoneticPr fontId="2"/>
  </si>
  <si>
    <t>参考　中部電力契約プラン</t>
    <rPh sb="0" eb="2">
      <t>サンコウ</t>
    </rPh>
    <rPh sb="3" eb="5">
      <t>チュウブ</t>
    </rPh>
    <rPh sb="5" eb="7">
      <t>デンリョク</t>
    </rPh>
    <rPh sb="7" eb="9">
      <t>ケイヤク</t>
    </rPh>
    <phoneticPr fontId="2"/>
  </si>
  <si>
    <t>効果見込額</t>
    <rPh sb="0" eb="2">
      <t>コウカ</t>
    </rPh>
    <rPh sb="2" eb="4">
      <t>ミコミ</t>
    </rPh>
    <rPh sb="4" eb="5">
      <t>ガク</t>
    </rPh>
    <phoneticPr fontId="2"/>
  </si>
  <si>
    <t>想定年間　　　　電気料金</t>
    <rPh sb="0" eb="2">
      <t>ソウテイ</t>
    </rPh>
    <rPh sb="2" eb="4">
      <t>ネンカン</t>
    </rPh>
    <rPh sb="8" eb="10">
      <t>デンキ</t>
    </rPh>
    <rPh sb="10" eb="12">
      <t>リョウキン</t>
    </rPh>
    <phoneticPr fontId="2"/>
  </si>
  <si>
    <t>年間電気料金</t>
    <rPh sb="0" eb="2">
      <t>ネンカン</t>
    </rPh>
    <rPh sb="2" eb="4">
      <t>デンキ</t>
    </rPh>
    <rPh sb="4" eb="6">
      <t>リョウキン</t>
    </rPh>
    <phoneticPr fontId="2"/>
  </si>
  <si>
    <t>年間　　　ＥＳＰ　　料金</t>
    <rPh sb="0" eb="2">
      <t>ネンカン</t>
    </rPh>
    <rPh sb="10" eb="12">
      <t>リョウキン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</si>
  <si>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</si>
  <si>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基本料金</t>
    <rPh sb="0" eb="2">
      <t>キホン</t>
    </rPh>
    <rPh sb="2" eb="4">
      <t>リョウキン</t>
    </rPh>
    <phoneticPr fontId="2"/>
  </si>
  <si>
    <t>施設名称</t>
    <rPh sb="0" eb="2">
      <t>シセツ</t>
    </rPh>
    <rPh sb="2" eb="4">
      <t>メイショウ</t>
    </rPh>
    <phoneticPr fontId="2"/>
  </si>
  <si>
    <t>①</t>
    <phoneticPr fontId="2"/>
  </si>
  <si>
    <t>②</t>
    <phoneticPr fontId="2"/>
  </si>
  <si>
    <t>③</t>
    <phoneticPr fontId="2"/>
  </si>
  <si>
    <t>①+②+③＝④</t>
    <phoneticPr fontId="2"/>
  </si>
  <si>
    <t>⑤</t>
    <phoneticPr fontId="2"/>
  </si>
  <si>
    <t>⑤-④</t>
    <phoneticPr fontId="2"/>
  </si>
  <si>
    <t>（ｋｗ）</t>
    <phoneticPr fontId="2"/>
  </si>
  <si>
    <t>（kwh）</t>
    <phoneticPr fontId="2"/>
  </si>
  <si>
    <t>東郷町役場庁舎</t>
    <rPh sb="0" eb="3">
      <t>トウゴウチョウ</t>
    </rPh>
    <rPh sb="3" eb="5">
      <t>ヤクバ</t>
    </rPh>
    <rPh sb="5" eb="7">
      <t>チョウシャ</t>
    </rPh>
    <phoneticPr fontId="2"/>
  </si>
  <si>
    <t>いこまい館</t>
    <rPh sb="4" eb="5">
      <t>カン</t>
    </rPh>
    <phoneticPr fontId="2"/>
  </si>
  <si>
    <t>高圧業務用電力　ウィークエンドプランＢ</t>
    <rPh sb="0" eb="2">
      <t>コウアツ</t>
    </rPh>
    <rPh sb="2" eb="5">
      <t>ギョウムヨウ</t>
    </rPh>
    <rPh sb="5" eb="7">
      <t>デンリョク</t>
    </rPh>
    <phoneticPr fontId="2"/>
  </si>
  <si>
    <t>給食センター</t>
    <rPh sb="0" eb="2">
      <t>キュウショク</t>
    </rPh>
    <phoneticPr fontId="2"/>
  </si>
  <si>
    <t>診療所</t>
    <rPh sb="0" eb="3">
      <t>シンリョウジョ</t>
    </rPh>
    <phoneticPr fontId="2"/>
  </si>
  <si>
    <t>愛知池運動公園</t>
    <rPh sb="0" eb="2">
      <t>アイチ</t>
    </rPh>
    <rPh sb="2" eb="3">
      <t>イケ</t>
    </rPh>
    <rPh sb="3" eb="7">
      <t>ウンドウコウエン</t>
    </rPh>
    <phoneticPr fontId="2"/>
  </si>
  <si>
    <t>東郷中学校</t>
    <rPh sb="0" eb="2">
      <t>トウゴウ</t>
    </rPh>
    <rPh sb="2" eb="5">
      <t>チュウガッコウ</t>
    </rPh>
    <phoneticPr fontId="2"/>
  </si>
  <si>
    <t>春木中学校</t>
    <rPh sb="0" eb="2">
      <t>ハルキ</t>
    </rPh>
    <rPh sb="2" eb="5">
      <t>チュウガッコウ</t>
    </rPh>
    <phoneticPr fontId="2"/>
  </si>
  <si>
    <t>諸輪中学校</t>
    <rPh sb="0" eb="2">
      <t>モロワ</t>
    </rPh>
    <rPh sb="2" eb="5">
      <t>チュウガッコウ</t>
    </rPh>
    <phoneticPr fontId="2"/>
  </si>
  <si>
    <t>東郷小学校</t>
    <rPh sb="0" eb="2">
      <t>トウゴウ</t>
    </rPh>
    <rPh sb="2" eb="5">
      <t>ショウガッコウ</t>
    </rPh>
    <phoneticPr fontId="2"/>
  </si>
  <si>
    <t>春木台小学校</t>
    <rPh sb="0" eb="3">
      <t>ハルキダイ</t>
    </rPh>
    <rPh sb="3" eb="6">
      <t>ショウガッコウ</t>
    </rPh>
    <phoneticPr fontId="2"/>
  </si>
  <si>
    <t>諸輪小学校</t>
    <rPh sb="0" eb="2">
      <t>モロワ</t>
    </rPh>
    <rPh sb="2" eb="5">
      <t>ショウガッコウ</t>
    </rPh>
    <phoneticPr fontId="2"/>
  </si>
  <si>
    <t>兵庫小学校</t>
    <rPh sb="0" eb="2">
      <t>ヒョウゴ</t>
    </rPh>
    <rPh sb="2" eb="5">
      <t>ショウガッコウ</t>
    </rPh>
    <phoneticPr fontId="2"/>
  </si>
  <si>
    <t>音貝小学校</t>
    <rPh sb="0" eb="1">
      <t>オト</t>
    </rPh>
    <rPh sb="1" eb="2">
      <t>カイ</t>
    </rPh>
    <rPh sb="2" eb="5">
      <t>ショウガッコウ</t>
    </rPh>
    <phoneticPr fontId="2"/>
  </si>
  <si>
    <t>高嶺小学校</t>
    <rPh sb="0" eb="2">
      <t>タカネ</t>
    </rPh>
    <rPh sb="2" eb="5">
      <t>ショウガッコウ</t>
    </rPh>
    <phoneticPr fontId="2"/>
  </si>
  <si>
    <t>※契約電力は平成30年10月（最終月）の数値とし、提案では、最終月の契約電力を提案期間の通年に適用するものとする。</t>
    <rPh sb="1" eb="3">
      <t>ケイヤク</t>
    </rPh>
    <rPh sb="3" eb="5">
      <t>デンリョク</t>
    </rPh>
    <rPh sb="6" eb="8">
      <t>ヘイセイ</t>
    </rPh>
    <rPh sb="10" eb="11">
      <t>ネン</t>
    </rPh>
    <rPh sb="13" eb="14">
      <t>ガツ</t>
    </rPh>
    <rPh sb="15" eb="17">
      <t>サイシュウ</t>
    </rPh>
    <rPh sb="17" eb="18">
      <t>ツキ</t>
    </rPh>
    <rPh sb="20" eb="22">
      <t>スウチ</t>
    </rPh>
    <rPh sb="25" eb="27">
      <t>テイアン</t>
    </rPh>
    <rPh sb="30" eb="32">
      <t>サイシュウ</t>
    </rPh>
    <rPh sb="32" eb="33">
      <t>ツキ</t>
    </rPh>
    <rPh sb="34" eb="36">
      <t>ケイヤク</t>
    </rPh>
    <rPh sb="36" eb="38">
      <t>デンリョク</t>
    </rPh>
    <rPh sb="39" eb="41">
      <t>テイアン</t>
    </rPh>
    <rPh sb="41" eb="43">
      <t>キカン</t>
    </rPh>
    <rPh sb="44" eb="46">
      <t>ツウネン</t>
    </rPh>
    <rPh sb="47" eb="49">
      <t>テキヨウ</t>
    </rPh>
    <phoneticPr fontId="2"/>
  </si>
  <si>
    <t>※想定年間電力料金は平成29年11月から平成30年10月実績を元に契約プラン、使用電力量、契約電力を中部電力㈱の算出方法を元に計算しています。</t>
    <rPh sb="1" eb="3">
      <t>ソウテイ</t>
    </rPh>
    <rPh sb="3" eb="5">
      <t>ネンカン</t>
    </rPh>
    <rPh sb="5" eb="7">
      <t>デンリョク</t>
    </rPh>
    <rPh sb="7" eb="9">
      <t>リョウキン</t>
    </rPh>
    <rPh sb="10" eb="12">
      <t>ヘイセイ</t>
    </rPh>
    <rPh sb="14" eb="15">
      <t>ネン</t>
    </rPh>
    <rPh sb="17" eb="18">
      <t>ガツ</t>
    </rPh>
    <rPh sb="20" eb="22">
      <t>ヘイセイ</t>
    </rPh>
    <rPh sb="24" eb="25">
      <t>ネン</t>
    </rPh>
    <rPh sb="27" eb="28">
      <t>ガツ</t>
    </rPh>
    <rPh sb="28" eb="30">
      <t>ジッセキ</t>
    </rPh>
    <rPh sb="31" eb="32">
      <t>モト</t>
    </rPh>
    <rPh sb="33" eb="35">
      <t>ケイヤク</t>
    </rPh>
    <rPh sb="39" eb="41">
      <t>シヨウ</t>
    </rPh>
    <rPh sb="41" eb="43">
      <t>デンリョク</t>
    </rPh>
    <rPh sb="43" eb="44">
      <t>リョウ</t>
    </rPh>
    <rPh sb="45" eb="47">
      <t>ケイヤク</t>
    </rPh>
    <rPh sb="47" eb="49">
      <t>デンリョク</t>
    </rPh>
    <rPh sb="50" eb="52">
      <t>チュウブ</t>
    </rPh>
    <rPh sb="52" eb="54">
      <t>デンリョク</t>
    </rPh>
    <rPh sb="56" eb="58">
      <t>サンシュツ</t>
    </rPh>
    <rPh sb="58" eb="60">
      <t>ホウホウ</t>
    </rPh>
    <rPh sb="61" eb="62">
      <t>モト</t>
    </rPh>
    <rPh sb="63" eb="65">
      <t>ケイサン</t>
    </rPh>
    <phoneticPr fontId="2"/>
  </si>
  <si>
    <t>豊明市役所本庁舎</t>
    <rPh sb="0" eb="5">
      <t>トヨアケシヤクショ</t>
    </rPh>
    <rPh sb="5" eb="7">
      <t>ホンチョウ</t>
    </rPh>
    <rPh sb="7" eb="8">
      <t>シャ</t>
    </rPh>
    <phoneticPr fontId="1"/>
  </si>
  <si>
    <t>豊明市立豊明小学校</t>
    <rPh sb="0" eb="2">
      <t>トヨアケ</t>
    </rPh>
    <rPh sb="2" eb="4">
      <t>イチリツ</t>
    </rPh>
    <rPh sb="4" eb="6">
      <t>トヨアケ</t>
    </rPh>
    <rPh sb="6" eb="9">
      <t>ショウガッコウ</t>
    </rPh>
    <phoneticPr fontId="1"/>
  </si>
  <si>
    <t>豊明市立栄小学校</t>
    <rPh sb="0" eb="2">
      <t>トヨアケ</t>
    </rPh>
    <rPh sb="2" eb="4">
      <t>イチリツ</t>
    </rPh>
    <rPh sb="4" eb="5">
      <t>サカエ</t>
    </rPh>
    <rPh sb="5" eb="8">
      <t>ショウガッコウ</t>
    </rPh>
    <phoneticPr fontId="1"/>
  </si>
  <si>
    <t>豊明市立中央小学校</t>
    <rPh sb="0" eb="2">
      <t>トヨアケ</t>
    </rPh>
    <rPh sb="2" eb="4">
      <t>イチリツ</t>
    </rPh>
    <rPh sb="4" eb="6">
      <t>チュウオウ</t>
    </rPh>
    <rPh sb="6" eb="9">
      <t>ショウガッコウ</t>
    </rPh>
    <phoneticPr fontId="1"/>
  </si>
  <si>
    <t>豊明市立沓掛小学校</t>
    <rPh sb="0" eb="2">
      <t>トヨアケ</t>
    </rPh>
    <rPh sb="2" eb="4">
      <t>イチリツ</t>
    </rPh>
    <rPh sb="4" eb="6">
      <t>クツカケ</t>
    </rPh>
    <rPh sb="6" eb="9">
      <t>ショウガッコウ</t>
    </rPh>
    <phoneticPr fontId="1"/>
  </si>
  <si>
    <t>豊明市立双峰小学校</t>
    <rPh sb="4" eb="5">
      <t>ソウ</t>
    </rPh>
    <rPh sb="5" eb="6">
      <t>ホウ</t>
    </rPh>
    <rPh sb="6" eb="7">
      <t>ショウ</t>
    </rPh>
    <rPh sb="7" eb="9">
      <t>ガッコウ</t>
    </rPh>
    <phoneticPr fontId="1"/>
  </si>
  <si>
    <t>豊明市立大宮小学校</t>
    <rPh sb="4" eb="6">
      <t>オオミヤ</t>
    </rPh>
    <rPh sb="6" eb="9">
      <t>ショウガッコウ</t>
    </rPh>
    <phoneticPr fontId="1"/>
  </si>
  <si>
    <t>豊明市立唐竹小学校</t>
    <rPh sb="4" eb="6">
      <t>カラタケ</t>
    </rPh>
    <rPh sb="6" eb="7">
      <t>ショウ</t>
    </rPh>
    <rPh sb="7" eb="9">
      <t>ガッコウ</t>
    </rPh>
    <phoneticPr fontId="1"/>
  </si>
  <si>
    <t>豊明市立三崎小学校</t>
    <rPh sb="4" eb="6">
      <t>ミサキ</t>
    </rPh>
    <rPh sb="6" eb="9">
      <t>ショウガッコウ</t>
    </rPh>
    <phoneticPr fontId="1"/>
  </si>
  <si>
    <t>豊明市立舘小学校</t>
    <rPh sb="0" eb="2">
      <t>トヨアケ</t>
    </rPh>
    <rPh sb="2" eb="4">
      <t>イチリツ</t>
    </rPh>
    <rPh sb="4" eb="5">
      <t>タチ</t>
    </rPh>
    <rPh sb="5" eb="8">
      <t>ショウガッコウ</t>
    </rPh>
    <phoneticPr fontId="1"/>
  </si>
  <si>
    <t>豊明市立豊明中学校</t>
    <rPh sb="4" eb="6">
      <t>トヨアケ</t>
    </rPh>
    <rPh sb="6" eb="9">
      <t>チュウガッコウ</t>
    </rPh>
    <phoneticPr fontId="1"/>
  </si>
  <si>
    <t>豊明市立栄中学校</t>
    <rPh sb="0" eb="2">
      <t>トヨアケ</t>
    </rPh>
    <rPh sb="2" eb="4">
      <t>イチリツ</t>
    </rPh>
    <rPh sb="4" eb="5">
      <t>サカエ</t>
    </rPh>
    <rPh sb="5" eb="8">
      <t>チュウガッコウ</t>
    </rPh>
    <phoneticPr fontId="1"/>
  </si>
  <si>
    <t>豊明市立沓掛中学校</t>
    <rPh sb="0" eb="2">
      <t>トヨアケ</t>
    </rPh>
    <rPh sb="2" eb="4">
      <t>イチリツ</t>
    </rPh>
    <rPh sb="4" eb="6">
      <t>クツカケ</t>
    </rPh>
    <rPh sb="6" eb="9">
      <t>チュウガッコウ</t>
    </rPh>
    <phoneticPr fontId="1"/>
  </si>
  <si>
    <t>豊明市総合福祉会館</t>
    <rPh sb="0" eb="2">
      <t>トヨアケ</t>
    </rPh>
    <rPh sb="2" eb="3">
      <t>シ</t>
    </rPh>
    <rPh sb="3" eb="5">
      <t>ソウゴウ</t>
    </rPh>
    <rPh sb="5" eb="7">
      <t>フクシ</t>
    </rPh>
    <rPh sb="7" eb="9">
      <t>カイカン</t>
    </rPh>
    <phoneticPr fontId="1"/>
  </si>
  <si>
    <t>豊明市保健センター</t>
    <rPh sb="0" eb="3">
      <t>トヨアケシ</t>
    </rPh>
    <rPh sb="3" eb="5">
      <t>ホケン</t>
    </rPh>
    <phoneticPr fontId="1"/>
  </si>
  <si>
    <t>豊明市立沓掛保育園</t>
    <rPh sb="0" eb="2">
      <t>トヨアケ</t>
    </rPh>
    <rPh sb="2" eb="4">
      <t>イチリツ</t>
    </rPh>
    <rPh sb="4" eb="6">
      <t>クツカケ</t>
    </rPh>
    <rPh sb="6" eb="9">
      <t>ホイクエン</t>
    </rPh>
    <phoneticPr fontId="1"/>
  </si>
  <si>
    <t>豊明市中央調理場</t>
    <rPh sb="0" eb="3">
      <t>トヨアケシ</t>
    </rPh>
    <rPh sb="3" eb="5">
      <t>チュウオウ</t>
    </rPh>
    <rPh sb="5" eb="7">
      <t>チョウリ</t>
    </rPh>
    <rPh sb="7" eb="8">
      <t>ジョウ</t>
    </rPh>
    <phoneticPr fontId="1"/>
  </si>
  <si>
    <t>豊明市栄調理場</t>
    <rPh sb="0" eb="3">
      <t>トヨアケシ</t>
    </rPh>
    <rPh sb="3" eb="4">
      <t>サカエ</t>
    </rPh>
    <rPh sb="4" eb="6">
      <t>チョウリ</t>
    </rPh>
    <rPh sb="6" eb="7">
      <t>ジョウ</t>
    </rPh>
    <phoneticPr fontId="1"/>
  </si>
  <si>
    <t>豊明市農村環境改善センター</t>
    <rPh sb="0" eb="2">
      <t>トヨアケ</t>
    </rPh>
    <rPh sb="2" eb="3">
      <t>シ</t>
    </rPh>
    <rPh sb="3" eb="5">
      <t>ノウソン</t>
    </rPh>
    <rPh sb="5" eb="7">
      <t>カンキョウ</t>
    </rPh>
    <rPh sb="7" eb="9">
      <t>カイゼン</t>
    </rPh>
    <phoneticPr fontId="1"/>
  </si>
  <si>
    <t>豊明勤労会館</t>
    <rPh sb="0" eb="2">
      <t>トヨアキ</t>
    </rPh>
    <rPh sb="2" eb="4">
      <t>キンロウ</t>
    </rPh>
    <rPh sb="4" eb="6">
      <t>カイカン</t>
    </rPh>
    <phoneticPr fontId="1"/>
  </si>
  <si>
    <t>豊明市立図書館</t>
    <rPh sb="0" eb="2">
      <t>トヨアケ</t>
    </rPh>
    <rPh sb="2" eb="4">
      <t>イチリツ</t>
    </rPh>
    <rPh sb="4" eb="7">
      <t>トショカン</t>
    </rPh>
    <phoneticPr fontId="1"/>
  </si>
  <si>
    <t>豊明市沓掛浄化センター</t>
    <rPh sb="0" eb="3">
      <t>トヨアケシ</t>
    </rPh>
    <rPh sb="3" eb="5">
      <t>クツカケ</t>
    </rPh>
    <rPh sb="5" eb="7">
      <t>ジョウカ</t>
    </rPh>
    <phoneticPr fontId="1"/>
  </si>
  <si>
    <t>高圧業務用電力　ＦＲプランＡ</t>
  </si>
  <si>
    <t>高圧電力第２種プランＬ</t>
  </si>
  <si>
    <t>高圧業務用電力ＷＥプランＡ</t>
  </si>
  <si>
    <t>高圧電力第１種プランＡ</t>
  </si>
  <si>
    <t>高圧業務用電力　ＦＲプランＡ</t>
    <phoneticPr fontId="2"/>
  </si>
  <si>
    <t>日進市役所本庁舎</t>
    <rPh sb="0" eb="5">
      <t>ニッシンシヤクショ</t>
    </rPh>
    <rPh sb="5" eb="6">
      <t>ホン</t>
    </rPh>
    <rPh sb="6" eb="8">
      <t>チョウシャ</t>
    </rPh>
    <phoneticPr fontId="1"/>
  </si>
  <si>
    <t>日進市役所北庁舎</t>
    <rPh sb="0" eb="5">
      <t>ニッシンシヤクショ</t>
    </rPh>
    <rPh sb="5" eb="6">
      <t>キタ</t>
    </rPh>
    <rPh sb="6" eb="8">
      <t>チョウシャ</t>
    </rPh>
    <phoneticPr fontId="1"/>
  </si>
  <si>
    <t>南部保育園</t>
    <rPh sb="0" eb="2">
      <t>ナンブ</t>
    </rPh>
    <rPh sb="2" eb="5">
      <t>ホイクエン</t>
    </rPh>
    <phoneticPr fontId="1"/>
  </si>
  <si>
    <t>西部福祉会館</t>
    <rPh sb="0" eb="2">
      <t>セイブ</t>
    </rPh>
    <rPh sb="2" eb="4">
      <t>フクシ</t>
    </rPh>
    <rPh sb="4" eb="6">
      <t>カイカン</t>
    </rPh>
    <phoneticPr fontId="1"/>
  </si>
  <si>
    <t>東部福祉会館</t>
    <rPh sb="0" eb="2">
      <t>トウブ</t>
    </rPh>
    <rPh sb="2" eb="4">
      <t>フクシ</t>
    </rPh>
    <rPh sb="4" eb="6">
      <t>カイカン</t>
    </rPh>
    <phoneticPr fontId="1"/>
  </si>
  <si>
    <t>相野山福祉会館</t>
    <rPh sb="0" eb="2">
      <t>アイノ</t>
    </rPh>
    <rPh sb="2" eb="3">
      <t>ヤマ</t>
    </rPh>
    <rPh sb="3" eb="5">
      <t>フクシ</t>
    </rPh>
    <rPh sb="5" eb="7">
      <t>カイカン</t>
    </rPh>
    <phoneticPr fontId="1"/>
  </si>
  <si>
    <t>岩崎台香久山福祉会館</t>
    <rPh sb="0" eb="2">
      <t>イワサキ</t>
    </rPh>
    <rPh sb="2" eb="3">
      <t>ダイ</t>
    </rPh>
    <rPh sb="3" eb="6">
      <t>カグヤマ</t>
    </rPh>
    <rPh sb="6" eb="8">
      <t>フクシ</t>
    </rPh>
    <rPh sb="8" eb="10">
      <t>カイカン</t>
    </rPh>
    <phoneticPr fontId="1"/>
  </si>
  <si>
    <t>西小学校</t>
    <rPh sb="0" eb="1">
      <t>ニシ</t>
    </rPh>
    <rPh sb="1" eb="4">
      <t>ショウガッコウ</t>
    </rPh>
    <phoneticPr fontId="1"/>
  </si>
  <si>
    <t>東小学校</t>
    <rPh sb="0" eb="1">
      <t>ヒガシ</t>
    </rPh>
    <rPh sb="1" eb="4">
      <t>ショウガッコウ</t>
    </rPh>
    <phoneticPr fontId="1"/>
  </si>
  <si>
    <t>北小学校</t>
    <rPh sb="0" eb="1">
      <t>キタ</t>
    </rPh>
    <rPh sb="1" eb="4">
      <t>ショウガッコウ</t>
    </rPh>
    <phoneticPr fontId="1"/>
  </si>
  <si>
    <t>南小学校</t>
    <rPh sb="0" eb="1">
      <t>ミナミ</t>
    </rPh>
    <rPh sb="1" eb="4">
      <t>ショウガッコウ</t>
    </rPh>
    <phoneticPr fontId="1"/>
  </si>
  <si>
    <t>相野山小学校</t>
    <rPh sb="0" eb="2">
      <t>アイノ</t>
    </rPh>
    <rPh sb="2" eb="3">
      <t>ヤマ</t>
    </rPh>
    <rPh sb="3" eb="6">
      <t>ショウガッコウ</t>
    </rPh>
    <phoneticPr fontId="1"/>
  </si>
  <si>
    <t>香久山小学校</t>
    <rPh sb="0" eb="3">
      <t>カグヤマ</t>
    </rPh>
    <rPh sb="3" eb="6">
      <t>ショウガッコウ</t>
    </rPh>
    <phoneticPr fontId="1"/>
  </si>
  <si>
    <t>梨の木小学校</t>
    <rPh sb="0" eb="1">
      <t>ナシ</t>
    </rPh>
    <rPh sb="2" eb="3">
      <t>キ</t>
    </rPh>
    <rPh sb="3" eb="6">
      <t>ショウガッコウ</t>
    </rPh>
    <phoneticPr fontId="1"/>
  </si>
  <si>
    <t>赤池小学校</t>
    <rPh sb="0" eb="2">
      <t>アカイケ</t>
    </rPh>
    <rPh sb="2" eb="5">
      <t>ショウガッコウ</t>
    </rPh>
    <phoneticPr fontId="1"/>
  </si>
  <si>
    <t>日進中学校</t>
    <rPh sb="0" eb="2">
      <t>ニッシン</t>
    </rPh>
    <rPh sb="2" eb="5">
      <t>チュウガッコウ</t>
    </rPh>
    <phoneticPr fontId="1"/>
  </si>
  <si>
    <t>日進西中学校</t>
    <rPh sb="0" eb="2">
      <t>ニッシン</t>
    </rPh>
    <rPh sb="2" eb="3">
      <t>ニシ</t>
    </rPh>
    <rPh sb="3" eb="6">
      <t>チュウガッコウ</t>
    </rPh>
    <phoneticPr fontId="1"/>
  </si>
  <si>
    <t>日進東中学校</t>
    <rPh sb="0" eb="2">
      <t>ニッシン</t>
    </rPh>
    <rPh sb="2" eb="3">
      <t>ヒガシ</t>
    </rPh>
    <rPh sb="3" eb="6">
      <t>チュウガッコウ</t>
    </rPh>
    <phoneticPr fontId="1"/>
  </si>
  <si>
    <t>学校給食センター</t>
    <rPh sb="0" eb="2">
      <t>ガッコウ</t>
    </rPh>
    <rPh sb="2" eb="4">
      <t>キュウショク</t>
    </rPh>
    <phoneticPr fontId="1"/>
  </si>
  <si>
    <t>保健センター</t>
    <rPh sb="0" eb="2">
      <t>ホケン</t>
    </rPh>
    <phoneticPr fontId="1"/>
  </si>
  <si>
    <t>西部保育園</t>
    <rPh sb="0" eb="2">
      <t>セイブ</t>
    </rPh>
    <rPh sb="2" eb="5">
      <t>ホイクエン</t>
    </rPh>
    <phoneticPr fontId="1"/>
  </si>
  <si>
    <t>南部福祉会館</t>
    <rPh sb="0" eb="2">
      <t>ナンブ</t>
    </rPh>
    <rPh sb="2" eb="4">
      <t>フクシ</t>
    </rPh>
    <rPh sb="4" eb="6">
      <t>カイカン</t>
    </rPh>
    <phoneticPr fontId="1"/>
  </si>
  <si>
    <t>北部福祉会館</t>
    <rPh sb="0" eb="2">
      <t>ホクブ</t>
    </rPh>
    <rPh sb="2" eb="4">
      <t>フクシ</t>
    </rPh>
    <rPh sb="4" eb="6">
      <t>カイカン</t>
    </rPh>
    <phoneticPr fontId="1"/>
  </si>
  <si>
    <t>むつみ会館</t>
    <rPh sb="3" eb="5">
      <t>カイカン</t>
    </rPh>
    <phoneticPr fontId="1"/>
  </si>
  <si>
    <t>竹の山小・日進北中</t>
    <rPh sb="0" eb="1">
      <t>タケ</t>
    </rPh>
    <rPh sb="2" eb="3">
      <t>ヤマ</t>
    </rPh>
    <rPh sb="3" eb="4">
      <t>ショウ</t>
    </rPh>
    <rPh sb="5" eb="7">
      <t>ニッシン</t>
    </rPh>
    <rPh sb="7" eb="8">
      <t>キタ</t>
    </rPh>
    <rPh sb="8" eb="9">
      <t>チュウ</t>
    </rPh>
    <phoneticPr fontId="1"/>
  </si>
  <si>
    <t>図書館</t>
    <rPh sb="0" eb="3">
      <t>トショカン</t>
    </rPh>
    <phoneticPr fontId="1"/>
  </si>
  <si>
    <t>南部浄化センター</t>
    <rPh sb="0" eb="2">
      <t>ナンブ</t>
    </rPh>
    <rPh sb="2" eb="4">
      <t>ジョウカ</t>
    </rPh>
    <phoneticPr fontId="1"/>
  </si>
  <si>
    <t>五色園団地汚水処理施設</t>
    <rPh sb="0" eb="2">
      <t>ゴシキ</t>
    </rPh>
    <rPh sb="2" eb="3">
      <t>エン</t>
    </rPh>
    <rPh sb="3" eb="5">
      <t>ダンチ</t>
    </rPh>
    <rPh sb="5" eb="7">
      <t>オスイ</t>
    </rPh>
    <rPh sb="7" eb="9">
      <t>ショリ</t>
    </rPh>
    <rPh sb="9" eb="11">
      <t>シセツ</t>
    </rPh>
    <phoneticPr fontId="1"/>
  </si>
  <si>
    <t>高圧業務用電力　ＦＲプランＢ</t>
  </si>
  <si>
    <t>高圧電力第２種　プランＬ</t>
  </si>
  <si>
    <t>高圧業務用電力　ＷＥプランＢ</t>
  </si>
  <si>
    <t>高圧電力第１種　プランＨ</t>
  </si>
  <si>
    <t>※</t>
    <phoneticPr fontId="2"/>
  </si>
  <si>
    <t>尾三消防本部</t>
    <rPh sb="0" eb="1">
      <t>ビ</t>
    </rPh>
    <rPh sb="1" eb="2">
      <t>サン</t>
    </rPh>
    <rPh sb="2" eb="4">
      <t>ショウボウ</t>
    </rPh>
    <rPh sb="4" eb="6">
      <t>ホンブ</t>
    </rPh>
    <phoneticPr fontId="1"/>
  </si>
  <si>
    <t>尾三消防本部日進消防署</t>
    <rPh sb="0" eb="1">
      <t>ビ</t>
    </rPh>
    <rPh sb="1" eb="2">
      <t>サン</t>
    </rPh>
    <rPh sb="2" eb="4">
      <t>ショウボウ</t>
    </rPh>
    <rPh sb="4" eb="6">
      <t>ホンブ</t>
    </rPh>
    <rPh sb="6" eb="8">
      <t>ニッシン</t>
    </rPh>
    <rPh sb="8" eb="11">
      <t>ショウボウショ</t>
    </rPh>
    <phoneticPr fontId="1"/>
  </si>
  <si>
    <t>尾三消防本部みよし消防署</t>
    <rPh sb="0" eb="1">
      <t>ビ</t>
    </rPh>
    <rPh sb="1" eb="2">
      <t>サン</t>
    </rPh>
    <rPh sb="2" eb="4">
      <t>ショウボウ</t>
    </rPh>
    <rPh sb="4" eb="6">
      <t>ホンブ</t>
    </rPh>
    <rPh sb="9" eb="12">
      <t>ショウボウショ</t>
    </rPh>
    <phoneticPr fontId="1"/>
  </si>
  <si>
    <t>尾三消防本部東郷消防署</t>
    <rPh sb="0" eb="1">
      <t>ビ</t>
    </rPh>
    <rPh sb="1" eb="2">
      <t>サン</t>
    </rPh>
    <rPh sb="2" eb="4">
      <t>ショウボウ</t>
    </rPh>
    <rPh sb="4" eb="6">
      <t>ホンブ</t>
    </rPh>
    <rPh sb="6" eb="8">
      <t>トウゴウ</t>
    </rPh>
    <rPh sb="8" eb="11">
      <t>ショウボウショ</t>
    </rPh>
    <phoneticPr fontId="1"/>
  </si>
  <si>
    <t>尾三消防本部豊明消防署</t>
    <rPh sb="0" eb="1">
      <t>ビ</t>
    </rPh>
    <rPh sb="1" eb="2">
      <t>サン</t>
    </rPh>
    <rPh sb="2" eb="4">
      <t>ショウボウ</t>
    </rPh>
    <rPh sb="4" eb="6">
      <t>ホンブ</t>
    </rPh>
    <rPh sb="6" eb="11">
      <t>トヨアケショウボウショ</t>
    </rPh>
    <phoneticPr fontId="1"/>
  </si>
  <si>
    <t>尾三消防本部長久手消防署</t>
    <rPh sb="0" eb="1">
      <t>ビ</t>
    </rPh>
    <rPh sb="1" eb="2">
      <t>サン</t>
    </rPh>
    <rPh sb="2" eb="4">
      <t>ショウボウ</t>
    </rPh>
    <rPh sb="4" eb="6">
      <t>ホンブ</t>
    </rPh>
    <rPh sb="6" eb="9">
      <t>ナガクテ</t>
    </rPh>
    <rPh sb="9" eb="12">
      <t>ショウボウショ</t>
    </rPh>
    <phoneticPr fontId="1"/>
  </si>
  <si>
    <t>高圧業務用電力　ＴＯＵ２</t>
  </si>
  <si>
    <t>高圧業務用電力　ＴＯＵ</t>
  </si>
  <si>
    <t>②</t>
    <phoneticPr fontId="2"/>
  </si>
  <si>
    <t>①+②+③＝④</t>
    <phoneticPr fontId="2"/>
  </si>
  <si>
    <t>⑤</t>
    <phoneticPr fontId="2"/>
  </si>
  <si>
    <t>⑤-④</t>
    <phoneticPr fontId="2"/>
  </si>
  <si>
    <t>（ｋｗ）</t>
    <phoneticPr fontId="2"/>
  </si>
  <si>
    <t>（kwh）</t>
    <phoneticPr fontId="2"/>
  </si>
  <si>
    <t>（kwh）</t>
    <phoneticPr fontId="2"/>
  </si>
  <si>
    <t>（kwh）</t>
    <phoneticPr fontId="2"/>
  </si>
  <si>
    <t>みよし市役所本庁舎</t>
    <rPh sb="3" eb="4">
      <t>シ</t>
    </rPh>
    <rPh sb="4" eb="6">
      <t>ヤクショ</t>
    </rPh>
    <rPh sb="6" eb="7">
      <t>ホン</t>
    </rPh>
    <rPh sb="7" eb="9">
      <t>チョウシャ</t>
    </rPh>
    <phoneticPr fontId="2"/>
  </si>
  <si>
    <t>高圧業務用電力　ＷＥプランＡ</t>
    <rPh sb="0" eb="2">
      <t>コウアツ</t>
    </rPh>
    <rPh sb="2" eb="5">
      <t>ギョウムヨウ</t>
    </rPh>
    <rPh sb="5" eb="7">
      <t>デンリョク</t>
    </rPh>
    <phoneticPr fontId="2"/>
  </si>
  <si>
    <t>みよし市カリヨンハウス</t>
    <rPh sb="3" eb="4">
      <t>シ</t>
    </rPh>
    <phoneticPr fontId="2"/>
  </si>
  <si>
    <t>みよし市市民活動センター</t>
    <rPh sb="3" eb="4">
      <t>シ</t>
    </rPh>
    <rPh sb="4" eb="6">
      <t>シミン</t>
    </rPh>
    <rPh sb="6" eb="8">
      <t>カツドウ</t>
    </rPh>
    <phoneticPr fontId="2"/>
  </si>
  <si>
    <t>南部地区コミュニティ広場</t>
    <rPh sb="0" eb="2">
      <t>ナンブ</t>
    </rPh>
    <rPh sb="2" eb="4">
      <t>チク</t>
    </rPh>
    <rPh sb="10" eb="12">
      <t>ヒロバ</t>
    </rPh>
    <phoneticPr fontId="2"/>
  </si>
  <si>
    <t>みよし市立福祉センター</t>
    <rPh sb="3" eb="4">
      <t>シ</t>
    </rPh>
    <rPh sb="4" eb="5">
      <t>リツ</t>
    </rPh>
    <rPh sb="5" eb="7">
      <t>フクシ</t>
    </rPh>
    <phoneticPr fontId="2"/>
  </si>
  <si>
    <t>三好公園野球場</t>
    <rPh sb="0" eb="2">
      <t>ミヨシ</t>
    </rPh>
    <rPh sb="2" eb="4">
      <t>コウエン</t>
    </rPh>
    <rPh sb="4" eb="7">
      <t>ヤキュウジョウ</t>
    </rPh>
    <phoneticPr fontId="2"/>
  </si>
  <si>
    <t>三好公園陸上競技場</t>
    <rPh sb="0" eb="2">
      <t>ミヨシ</t>
    </rPh>
    <rPh sb="2" eb="4">
      <t>コウエン</t>
    </rPh>
    <rPh sb="4" eb="6">
      <t>リクジョウ</t>
    </rPh>
    <rPh sb="6" eb="9">
      <t>キョウギジョウ</t>
    </rPh>
    <phoneticPr fontId="2"/>
  </si>
  <si>
    <t>三好公園総合体育館</t>
    <rPh sb="0" eb="2">
      <t>ミヨシ</t>
    </rPh>
    <rPh sb="2" eb="4">
      <t>コウエン</t>
    </rPh>
    <rPh sb="4" eb="6">
      <t>ソウゴウ</t>
    </rPh>
    <rPh sb="6" eb="9">
      <t>タイイクカン</t>
    </rPh>
    <phoneticPr fontId="2"/>
  </si>
  <si>
    <t>黒笹公園</t>
    <rPh sb="0" eb="2">
      <t>クロザサ</t>
    </rPh>
    <rPh sb="2" eb="4">
      <t>コウエン</t>
    </rPh>
    <phoneticPr fontId="2"/>
  </si>
  <si>
    <t>みよし市立中部小学校</t>
    <rPh sb="3" eb="4">
      <t>シ</t>
    </rPh>
    <rPh sb="4" eb="5">
      <t>リツ</t>
    </rPh>
    <rPh sb="5" eb="7">
      <t>チュウブ</t>
    </rPh>
    <rPh sb="7" eb="10">
      <t>ショウガッコウ</t>
    </rPh>
    <phoneticPr fontId="2"/>
  </si>
  <si>
    <t>みよし市立北部小学校</t>
    <rPh sb="3" eb="4">
      <t>シ</t>
    </rPh>
    <rPh sb="4" eb="5">
      <t>リツ</t>
    </rPh>
    <rPh sb="5" eb="7">
      <t>ホクブ</t>
    </rPh>
    <rPh sb="7" eb="10">
      <t>ショウガッコウ</t>
    </rPh>
    <phoneticPr fontId="2"/>
  </si>
  <si>
    <t>みよし市立南部小学校</t>
    <rPh sb="3" eb="4">
      <t>シ</t>
    </rPh>
    <rPh sb="4" eb="5">
      <t>リツ</t>
    </rPh>
    <rPh sb="5" eb="7">
      <t>ナンブ</t>
    </rPh>
    <rPh sb="7" eb="10">
      <t>ショウガッコウ</t>
    </rPh>
    <phoneticPr fontId="2"/>
  </si>
  <si>
    <t>みよし市立天王小学校</t>
    <rPh sb="3" eb="4">
      <t>シ</t>
    </rPh>
    <rPh sb="4" eb="5">
      <t>リツ</t>
    </rPh>
    <rPh sb="5" eb="7">
      <t>テンノウ</t>
    </rPh>
    <rPh sb="7" eb="10">
      <t>ショウガッコウ</t>
    </rPh>
    <phoneticPr fontId="2"/>
  </si>
  <si>
    <t>みよし市立三吉小学校</t>
    <rPh sb="3" eb="4">
      <t>シ</t>
    </rPh>
    <rPh sb="4" eb="5">
      <t>リツ</t>
    </rPh>
    <rPh sb="5" eb="6">
      <t>サン</t>
    </rPh>
    <rPh sb="6" eb="7">
      <t>キチ</t>
    </rPh>
    <rPh sb="7" eb="10">
      <t>ショウガッコウ</t>
    </rPh>
    <phoneticPr fontId="2"/>
  </si>
  <si>
    <t>みよし市立三好丘小学校</t>
    <rPh sb="3" eb="4">
      <t>シ</t>
    </rPh>
    <rPh sb="4" eb="5">
      <t>リツ</t>
    </rPh>
    <rPh sb="5" eb="7">
      <t>ミヨシ</t>
    </rPh>
    <rPh sb="7" eb="8">
      <t>オカ</t>
    </rPh>
    <rPh sb="8" eb="11">
      <t>ショウガッコウ</t>
    </rPh>
    <phoneticPr fontId="2"/>
  </si>
  <si>
    <t>みよし市立緑丘小学校</t>
    <rPh sb="3" eb="4">
      <t>シ</t>
    </rPh>
    <rPh sb="4" eb="5">
      <t>リツ</t>
    </rPh>
    <rPh sb="5" eb="6">
      <t>ミドリ</t>
    </rPh>
    <rPh sb="6" eb="7">
      <t>オカ</t>
    </rPh>
    <rPh sb="7" eb="10">
      <t>ショウガッコウ</t>
    </rPh>
    <phoneticPr fontId="2"/>
  </si>
  <si>
    <t>みよし市立黒笹小学校</t>
    <rPh sb="3" eb="4">
      <t>シ</t>
    </rPh>
    <rPh sb="4" eb="5">
      <t>リツ</t>
    </rPh>
    <rPh sb="5" eb="7">
      <t>クロザサ</t>
    </rPh>
    <rPh sb="7" eb="10">
      <t>ショウガッコウ</t>
    </rPh>
    <phoneticPr fontId="2"/>
  </si>
  <si>
    <t>みよし市立三好中学校</t>
    <rPh sb="3" eb="4">
      <t>シ</t>
    </rPh>
    <rPh sb="4" eb="5">
      <t>リツ</t>
    </rPh>
    <rPh sb="5" eb="7">
      <t>ミヨシ</t>
    </rPh>
    <rPh sb="7" eb="10">
      <t>チュウガッコウ</t>
    </rPh>
    <phoneticPr fontId="2"/>
  </si>
  <si>
    <t>みよし市立北中学校</t>
    <rPh sb="3" eb="4">
      <t>シ</t>
    </rPh>
    <rPh sb="4" eb="5">
      <t>リツ</t>
    </rPh>
    <rPh sb="5" eb="6">
      <t>キタ</t>
    </rPh>
    <rPh sb="6" eb="9">
      <t>チュウガッコウ</t>
    </rPh>
    <phoneticPr fontId="2"/>
  </si>
  <si>
    <t>みよし市立南中学校</t>
    <rPh sb="3" eb="4">
      <t>シ</t>
    </rPh>
    <rPh sb="4" eb="5">
      <t>リツ</t>
    </rPh>
    <rPh sb="5" eb="6">
      <t>ミナミ</t>
    </rPh>
    <rPh sb="6" eb="9">
      <t>チュウガッコウ</t>
    </rPh>
    <phoneticPr fontId="2"/>
  </si>
  <si>
    <t>みよし市立三好丘中学校</t>
    <rPh sb="3" eb="4">
      <t>シ</t>
    </rPh>
    <rPh sb="4" eb="5">
      <t>リツ</t>
    </rPh>
    <rPh sb="5" eb="7">
      <t>ミヨシ</t>
    </rPh>
    <rPh sb="7" eb="8">
      <t>オカ</t>
    </rPh>
    <rPh sb="8" eb="11">
      <t>チュウガッコウ</t>
    </rPh>
    <phoneticPr fontId="2"/>
  </si>
  <si>
    <t>みよし市立学校給食センター</t>
    <rPh sb="3" eb="4">
      <t>シ</t>
    </rPh>
    <rPh sb="4" eb="5">
      <t>リツ</t>
    </rPh>
    <rPh sb="5" eb="7">
      <t>ガッコウ</t>
    </rPh>
    <rPh sb="7" eb="9">
      <t>キュウショク</t>
    </rPh>
    <phoneticPr fontId="2"/>
  </si>
  <si>
    <t>みよし市旭グラウンド</t>
    <rPh sb="3" eb="4">
      <t>シ</t>
    </rPh>
    <rPh sb="4" eb="5">
      <t>アサヒ</t>
    </rPh>
    <phoneticPr fontId="2"/>
  </si>
  <si>
    <t>みよし市図書館学習交流プラザ</t>
    <rPh sb="3" eb="4">
      <t>シ</t>
    </rPh>
    <rPh sb="4" eb="7">
      <t>トショカン</t>
    </rPh>
    <rPh sb="7" eb="9">
      <t>ガクシュウ</t>
    </rPh>
    <rPh sb="9" eb="11">
      <t>コウリュウ</t>
    </rPh>
    <phoneticPr fontId="2"/>
  </si>
  <si>
    <t>高圧業務用電力　ＷＥプランＢ</t>
    <rPh sb="0" eb="2">
      <t>コウアツ</t>
    </rPh>
    <rPh sb="2" eb="5">
      <t>ギョウムヨウ</t>
    </rPh>
    <rPh sb="5" eb="7">
      <t>デンリョク</t>
    </rPh>
    <phoneticPr fontId="2"/>
  </si>
  <si>
    <t>①</t>
    <phoneticPr fontId="2"/>
  </si>
  <si>
    <t>②</t>
    <phoneticPr fontId="2"/>
  </si>
  <si>
    <t>③</t>
    <phoneticPr fontId="2"/>
  </si>
  <si>
    <t>①+②+③＝④</t>
    <phoneticPr fontId="2"/>
  </si>
  <si>
    <t>⑤</t>
    <phoneticPr fontId="2"/>
  </si>
  <si>
    <t>⑤-④</t>
    <phoneticPr fontId="2"/>
  </si>
  <si>
    <t>（ｋｗ）</t>
    <phoneticPr fontId="2"/>
  </si>
  <si>
    <t>（kwh）</t>
    <phoneticPr fontId="2"/>
  </si>
  <si>
    <t>①</t>
    <phoneticPr fontId="2"/>
  </si>
  <si>
    <t>②</t>
    <phoneticPr fontId="2"/>
  </si>
  <si>
    <t>③</t>
    <phoneticPr fontId="2"/>
  </si>
  <si>
    <t>①+②+③＝④</t>
    <phoneticPr fontId="2"/>
  </si>
  <si>
    <t>⑤</t>
    <phoneticPr fontId="2"/>
  </si>
  <si>
    <t>⑤-④</t>
    <phoneticPr fontId="2"/>
  </si>
  <si>
    <t>（ｋｗ）</t>
    <phoneticPr fontId="2"/>
  </si>
  <si>
    <t>（kwh）</t>
    <phoneticPr fontId="2"/>
  </si>
  <si>
    <t>①</t>
    <phoneticPr fontId="2"/>
  </si>
  <si>
    <t>（ｋｗ）</t>
    <phoneticPr fontId="2"/>
  </si>
  <si>
    <t>（kwh）</t>
    <phoneticPr fontId="2"/>
  </si>
  <si>
    <t>豊明市役所分庁舎</t>
    <rPh sb="0" eb="5">
      <t>トヨアケシヤクショ</t>
    </rPh>
    <rPh sb="5" eb="6">
      <t>ブン</t>
    </rPh>
    <rPh sb="6" eb="7">
      <t>チョウ</t>
    </rPh>
    <rPh sb="7" eb="8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</si>
</sst>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176" fontId="1" fillId="0" borderId="0" xfId="0" applyNumberFormat="1" applyFont="1" applyProtection="1">
      <alignment vertical="center"/>
      <protection locked="0"/>
    </xf>
    <xf numFmtId="176" fontId="1" fillId="0" borderId="0" xfId="0" applyNumberFormat="1" applyFont="1" applyBorder="1" applyProtection="1">
      <alignment vertical="center"/>
      <protection locked="0"/>
    </xf>
    <xf numFmtId="176" fontId="1" fillId="0" borderId="1" xfId="0" applyNumberFormat="1" applyFont="1" applyBorder="1" applyProtection="1">
      <alignment vertical="center"/>
      <protection locked="0"/>
    </xf>
    <xf numFmtId="176" fontId="1" fillId="0" borderId="2" xfId="0" applyNumberFormat="1" applyFont="1" applyBorder="1" applyProtection="1">
      <alignment vertical="center"/>
      <protection locked="0"/>
    </xf>
    <xf numFmtId="176" fontId="1" fillId="0" borderId="3" xfId="0" applyNumberFormat="1" applyFont="1" applyBorder="1" applyProtection="1">
      <alignment vertical="center"/>
      <protection locked="0"/>
    </xf>
    <xf numFmtId="176" fontId="1" fillId="0" borderId="4" xfId="0" applyNumberFormat="1" applyFont="1" applyBorder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 shrinkToFit="1"/>
    </xf>
    <xf numFmtId="176" fontId="1" fillId="0" borderId="0" xfId="0" applyNumberFormat="1" applyFont="1" applyBorder="1" applyAlignment="1" applyProtection="1">
      <alignment vertical="center" shrinkToFit="1"/>
    </xf>
    <xf numFmtId="176" fontId="1" fillId="0" borderId="0" xfId="0" applyNumberFormat="1" applyFont="1" applyFill="1" applyBorder="1" applyProtection="1">
      <alignment vertical="center"/>
      <protection locked="0"/>
    </xf>
    <xf numFmtId="176" fontId="1" fillId="0" borderId="0" xfId="0" applyNumberFormat="1" applyFont="1" applyFill="1" applyBorder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 shrinkToFit="1"/>
    </xf>
    <xf numFmtId="176" fontId="1" fillId="0" borderId="5" xfId="0" applyNumberFormat="1" applyFont="1" applyBorder="1" applyProtection="1">
      <alignment vertical="center"/>
      <protection locked="0"/>
    </xf>
    <xf numFmtId="176" fontId="0" fillId="0" borderId="6" xfId="0" applyNumberFormat="1" applyBorder="1" applyAlignment="1" applyProtection="1">
      <alignment vertical="center" shrinkToFit="1"/>
    </xf>
    <xf numFmtId="176" fontId="0" fillId="0" borderId="7" xfId="0" applyNumberFormat="1" applyBorder="1" applyAlignment="1" applyProtection="1">
      <alignment vertical="center" shrinkToFit="1"/>
    </xf>
    <xf numFmtId="176" fontId="1" fillId="0" borderId="8" xfId="0" applyNumberFormat="1" applyFont="1" applyBorder="1" applyAlignment="1" applyProtection="1">
      <alignment vertical="center" shrinkToFit="1"/>
    </xf>
    <xf numFmtId="176" fontId="1" fillId="2" borderId="9" xfId="0" applyNumberFormat="1" applyFont="1" applyFill="1" applyBorder="1" applyProtection="1">
      <alignment vertical="center"/>
      <protection locked="0"/>
    </xf>
    <xf numFmtId="176" fontId="1" fillId="0" borderId="9" xfId="0" applyNumberFormat="1" applyFont="1" applyFill="1" applyBorder="1" applyProtection="1">
      <alignment vertical="center"/>
    </xf>
    <xf numFmtId="176" fontId="1" fillId="0" borderId="9" xfId="0" applyNumberFormat="1" applyFont="1" applyFill="1" applyBorder="1" applyAlignment="1" applyProtection="1">
      <alignment vertical="center" shrinkToFit="1"/>
    </xf>
    <xf numFmtId="176" fontId="1" fillId="0" borderId="9" xfId="0" applyNumberFormat="1" applyFont="1" applyFill="1" applyBorder="1" applyProtection="1">
      <alignment vertical="center"/>
      <protection locked="0"/>
    </xf>
    <xf numFmtId="176" fontId="1" fillId="0" borderId="10" xfId="0" applyNumberFormat="1" applyFont="1" applyFill="1" applyBorder="1" applyProtection="1">
      <alignment vertical="center"/>
      <protection locked="0"/>
    </xf>
    <xf numFmtId="176" fontId="1" fillId="0" borderId="11" xfId="0" applyNumberFormat="1" applyFont="1" applyBorder="1" applyProtection="1">
      <alignment vertical="center"/>
      <protection locked="0"/>
    </xf>
    <xf numFmtId="176" fontId="1" fillId="2" borderId="15" xfId="0" applyNumberFormat="1" applyFont="1" applyFill="1" applyBorder="1" applyProtection="1">
      <alignment vertical="center"/>
      <protection locked="0"/>
    </xf>
    <xf numFmtId="176" fontId="1" fillId="0" borderId="15" xfId="0" applyNumberFormat="1" applyFont="1" applyFill="1" applyBorder="1" applyProtection="1">
      <alignment vertical="center"/>
    </xf>
    <xf numFmtId="176" fontId="1" fillId="0" borderId="15" xfId="0" applyNumberFormat="1" applyFont="1" applyFill="1" applyBorder="1" applyAlignment="1" applyProtection="1">
      <alignment vertical="center" shrinkToFit="1"/>
    </xf>
    <xf numFmtId="176" fontId="1" fillId="0" borderId="2" xfId="0" applyNumberFormat="1" applyFont="1" applyFill="1" applyBorder="1" applyProtection="1">
      <alignment vertical="center"/>
    </xf>
    <xf numFmtId="176" fontId="1" fillId="0" borderId="15" xfId="0" applyNumberFormat="1" applyFont="1" applyBorder="1" applyProtection="1">
      <alignment vertical="center"/>
      <protection locked="0"/>
    </xf>
    <xf numFmtId="176" fontId="1" fillId="0" borderId="16" xfId="0" applyNumberFormat="1" applyFont="1" applyBorder="1" applyProtection="1">
      <alignment vertical="center"/>
      <protection locked="0"/>
    </xf>
    <xf numFmtId="176" fontId="1" fillId="0" borderId="17" xfId="0" applyNumberFormat="1" applyFont="1" applyBorder="1" applyProtection="1">
      <alignment vertical="center"/>
      <protection locked="0"/>
    </xf>
    <xf numFmtId="176" fontId="1" fillId="2" borderId="20" xfId="0" applyNumberFormat="1" applyFont="1" applyFill="1" applyBorder="1" applyProtection="1">
      <alignment vertical="center"/>
      <protection locked="0"/>
    </xf>
    <xf numFmtId="176" fontId="1" fillId="0" borderId="20" xfId="0" applyNumberFormat="1" applyFont="1" applyFill="1" applyBorder="1" applyProtection="1">
      <alignment vertical="center"/>
    </xf>
    <xf numFmtId="176" fontId="1" fillId="0" borderId="20" xfId="0" applyNumberFormat="1" applyFont="1" applyFill="1" applyBorder="1" applyAlignment="1" applyProtection="1">
      <alignment vertical="center" shrinkToFit="1"/>
    </xf>
    <xf numFmtId="176" fontId="1" fillId="0" borderId="20" xfId="0" applyNumberFormat="1" applyFont="1" applyBorder="1" applyProtection="1">
      <alignment vertical="center"/>
      <protection locked="0"/>
    </xf>
    <xf numFmtId="176" fontId="1" fillId="0" borderId="21" xfId="0" applyNumberFormat="1" applyFont="1" applyBorder="1" applyProtection="1">
      <alignment vertical="center"/>
      <protection locked="0"/>
    </xf>
    <xf numFmtId="176" fontId="1" fillId="0" borderId="22" xfId="0" applyNumberFormat="1" applyFont="1" applyBorder="1" applyProtection="1">
      <alignment vertical="center"/>
      <protection locked="0"/>
    </xf>
    <xf numFmtId="176" fontId="1" fillId="2" borderId="2" xfId="0" applyNumberFormat="1" applyFont="1" applyFill="1" applyBorder="1" applyProtection="1">
      <alignment vertical="center"/>
      <protection locked="0"/>
    </xf>
    <xf numFmtId="176" fontId="1" fillId="0" borderId="2" xfId="0" applyNumberFormat="1" applyFont="1" applyFill="1" applyBorder="1" applyAlignment="1" applyProtection="1">
      <alignment vertical="center" shrinkToFit="1"/>
    </xf>
    <xf numFmtId="176" fontId="1" fillId="0" borderId="23" xfId="0" applyNumberFormat="1" applyFont="1" applyBorder="1" applyProtection="1">
      <alignment vertical="center"/>
      <protection locked="0"/>
    </xf>
    <xf numFmtId="176" fontId="1" fillId="2" borderId="24" xfId="0" applyNumberFormat="1" applyFont="1" applyFill="1" applyBorder="1" applyProtection="1">
      <alignment vertical="center"/>
      <protection locked="0"/>
    </xf>
    <xf numFmtId="176" fontId="1" fillId="0" borderId="2" xfId="0" applyNumberFormat="1" applyFont="1" applyFill="1" applyBorder="1" applyAlignment="1" applyProtection="1">
      <alignment vertical="center" shrinkToFit="1"/>
      <protection locked="0"/>
    </xf>
    <xf numFmtId="176" fontId="1" fillId="0" borderId="2" xfId="0" applyNumberFormat="1" applyFont="1" applyBorder="1" applyAlignment="1" applyProtection="1">
      <alignment horizontal="center" vertical="center" shrinkToFit="1"/>
      <protection locked="0"/>
    </xf>
    <xf numFmtId="176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176" fontId="1" fillId="0" borderId="27" xfId="0" applyNumberFormat="1" applyFont="1" applyBorder="1" applyProtection="1">
      <alignment vertical="center"/>
      <protection locked="0"/>
    </xf>
    <xf numFmtId="176" fontId="1" fillId="0" borderId="28" xfId="0" applyNumberFormat="1" applyFont="1" applyBorder="1" applyProtection="1">
      <alignment vertical="center"/>
      <protection locked="0"/>
    </xf>
    <xf numFmtId="176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7" xfId="0" applyNumberFormat="1" applyFont="1" applyBorder="1" applyAlignment="1" applyProtection="1">
      <alignment horizontal="center" vertical="center" shrinkToFit="1"/>
      <protection locked="0"/>
    </xf>
    <xf numFmtId="176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7" xfId="0" applyNumberFormat="1" applyFont="1" applyBorder="1" applyAlignment="1" applyProtection="1">
      <alignment horizontal="center" vertical="center" wrapText="1" shrinkToFit="1"/>
      <protection locked="0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176" fontId="1" fillId="0" borderId="32" xfId="0" applyNumberFormat="1" applyFont="1" applyBorder="1" applyProtection="1">
      <alignment vertical="center"/>
      <protection locked="0"/>
    </xf>
    <xf numFmtId="176" fontId="1" fillId="0" borderId="38" xfId="0" applyNumberFormat="1" applyFont="1" applyBorder="1" applyProtection="1">
      <alignment vertical="center"/>
      <protection locked="0"/>
    </xf>
    <xf numFmtId="38" fontId="1" fillId="0" borderId="27" xfId="1" applyFont="1" applyFill="1" applyBorder="1" applyAlignment="1" applyProtection="1">
      <alignment horizontal="center" vertical="center" shrinkToFit="1"/>
      <protection locked="0"/>
    </xf>
    <xf numFmtId="38" fontId="1" fillId="0" borderId="2" xfId="1" applyFont="1" applyFill="1" applyBorder="1" applyAlignment="1" applyProtection="1">
      <alignment horizontal="center" vertical="center" shrinkToFit="1"/>
      <protection locked="0"/>
    </xf>
    <xf numFmtId="38" fontId="1" fillId="0" borderId="2" xfId="1" applyFont="1" applyFill="1" applyBorder="1" applyProtection="1">
      <alignment vertical="center"/>
    </xf>
    <xf numFmtId="38" fontId="1" fillId="0" borderId="20" xfId="1" applyFont="1" applyFill="1" applyBorder="1" applyProtection="1">
      <alignment vertical="center"/>
    </xf>
    <xf numFmtId="38" fontId="1" fillId="0" borderId="15" xfId="1" applyFont="1" applyFill="1" applyBorder="1" applyProtection="1">
      <alignment vertical="center"/>
    </xf>
    <xf numFmtId="38" fontId="1" fillId="0" borderId="9" xfId="1" applyFont="1" applyFill="1" applyBorder="1" applyProtection="1">
      <alignment vertical="center"/>
    </xf>
    <xf numFmtId="38" fontId="1" fillId="0" borderId="0" xfId="1" applyFont="1" applyFill="1" applyBorder="1" applyAlignment="1" applyProtection="1">
      <alignment horizontal="right" vertical="center"/>
    </xf>
    <xf numFmtId="38" fontId="1" fillId="0" borderId="0" xfId="1" applyFont="1" applyFill="1" applyProtection="1">
      <alignment vertical="center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>
      <alignment vertical="center"/>
    </xf>
    <xf numFmtId="0" fontId="1" fillId="0" borderId="2" xfId="0" applyFont="1" applyBorder="1">
      <alignment vertical="center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>
      <alignment vertical="center"/>
    </xf>
    <xf numFmtId="0" fontId="1" fillId="0" borderId="15" xfId="0" applyFont="1" applyBorder="1">
      <alignment vertical="center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" xfId="0" applyNumberFormat="1" applyFont="1" applyBorder="1" applyAlignment="1" applyProtection="1">
      <alignment vertical="center" shrinkToFit="1"/>
      <protection locked="0"/>
    </xf>
    <xf numFmtId="177" fontId="1" fillId="0" borderId="2" xfId="0" applyNumberFormat="1" applyFont="1" applyFill="1" applyBorder="1" applyAlignment="1" applyProtection="1">
      <alignment vertical="center" shrinkToFit="1"/>
      <protection locked="0"/>
    </xf>
    <xf numFmtId="177" fontId="1" fillId="0" borderId="2" xfId="0" applyNumberFormat="1" applyFont="1" applyFill="1" applyBorder="1" applyProtection="1">
      <alignment vertical="center"/>
    </xf>
    <xf numFmtId="177" fontId="1" fillId="0" borderId="2" xfId="0" applyNumberFormat="1" applyFont="1" applyFill="1" applyBorder="1" applyAlignment="1" applyProtection="1">
      <alignment vertical="center" shrinkToFit="1"/>
    </xf>
    <xf numFmtId="177" fontId="1" fillId="2" borderId="2" xfId="0" applyNumberFormat="1" applyFont="1" applyFill="1" applyBorder="1" applyProtection="1">
      <alignment vertical="center"/>
      <protection locked="0"/>
    </xf>
    <xf numFmtId="177" fontId="1" fillId="0" borderId="9" xfId="0" applyNumberFormat="1" applyFont="1" applyFill="1" applyBorder="1" applyProtection="1">
      <alignment vertical="center"/>
    </xf>
    <xf numFmtId="177" fontId="1" fillId="0" borderId="9" xfId="0" applyNumberFormat="1" applyFont="1" applyFill="1" applyBorder="1" applyAlignment="1" applyProtection="1">
      <alignment vertical="center" shrinkToFit="1"/>
    </xf>
    <xf numFmtId="177" fontId="1" fillId="2" borderId="9" xfId="0" applyNumberFormat="1" applyFont="1" applyFill="1" applyBorder="1" applyProtection="1">
      <alignment vertical="center"/>
      <protection locked="0"/>
    </xf>
    <xf numFmtId="176" fontId="1" fillId="0" borderId="30" xfId="0" applyNumberFormat="1" applyFont="1" applyFill="1" applyBorder="1" applyAlignment="1" applyProtection="1">
      <alignment horizontal="center" vertical="center"/>
      <protection locked="0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Protection="1">
      <alignment vertical="center"/>
      <protection locked="0"/>
    </xf>
    <xf numFmtId="176" fontId="1" fillId="0" borderId="3" xfId="0" applyNumberFormat="1" applyFont="1" applyFill="1" applyBorder="1" applyProtection="1">
      <alignment vertical="center"/>
      <protection locked="0"/>
    </xf>
    <xf numFmtId="176" fontId="1" fillId="0" borderId="1" xfId="0" applyNumberFormat="1" applyFont="1" applyFill="1" applyBorder="1" applyProtection="1">
      <alignment vertical="center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Protection="1">
      <alignment vertical="center"/>
      <protection locked="0"/>
    </xf>
    <xf numFmtId="176" fontId="1" fillId="0" borderId="36" xfId="0" applyNumberFormat="1" applyFont="1" applyBorder="1" applyAlignment="1" applyProtection="1">
      <alignment horizontal="center" vertical="center"/>
      <protection locked="0"/>
    </xf>
    <xf numFmtId="176" fontId="1" fillId="0" borderId="31" xfId="0" applyNumberFormat="1" applyFont="1" applyBorder="1" applyAlignment="1" applyProtection="1">
      <alignment horizontal="center" vertical="center"/>
      <protection locked="0"/>
    </xf>
    <xf numFmtId="176" fontId="1" fillId="0" borderId="37" xfId="0" applyNumberFormat="1" applyFont="1" applyBorder="1" applyAlignment="1" applyProtection="1">
      <alignment horizontal="center" vertical="center"/>
      <protection locked="0"/>
    </xf>
    <xf numFmtId="176" fontId="1" fillId="0" borderId="37" xfId="0" applyNumberFormat="1" applyFont="1" applyFill="1" applyBorder="1" applyAlignment="1" applyProtection="1">
      <alignment horizontal="center" vertical="center"/>
      <protection locked="0"/>
    </xf>
    <xf numFmtId="176" fontId="1" fillId="2" borderId="36" xfId="0" applyNumberFormat="1" applyFont="1" applyFill="1" applyBorder="1" applyAlignment="1" applyProtection="1">
      <alignment horizontal="center" vertical="center" wrapText="1" shrinkToFit="1"/>
      <protection locked="0"/>
    </xf>
    <xf numFmtId="176" fontId="1" fillId="2" borderId="31" xfId="0" applyNumberFormat="1" applyFont="1" applyFill="1" applyBorder="1" applyAlignment="1" applyProtection="1">
      <alignment vertical="center" wrapText="1" shrinkToFit="1"/>
      <protection locked="0"/>
    </xf>
    <xf numFmtId="176" fontId="1" fillId="0" borderId="36" xfId="0" applyNumberFormat="1" applyFont="1" applyBorder="1" applyAlignment="1" applyProtection="1">
      <alignment horizontal="center" vertical="center" shrinkToFit="1"/>
      <protection locked="0"/>
    </xf>
    <xf numFmtId="176" fontId="1" fillId="0" borderId="31" xfId="0" applyNumberFormat="1" applyFont="1" applyBorder="1" applyAlignment="1" applyProtection="1">
      <alignment vertical="center"/>
      <protection locked="0"/>
    </xf>
    <xf numFmtId="176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1" xfId="0" applyNumberFormat="1" applyFont="1" applyFill="1" applyBorder="1" applyAlignment="1" applyProtection="1">
      <alignment vertical="center"/>
      <protection locked="0"/>
    </xf>
    <xf numFmtId="176" fontId="1" fillId="0" borderId="35" xfId="0" applyNumberFormat="1" applyFont="1" applyBorder="1" applyAlignment="1" applyProtection="1">
      <alignment horizontal="center" vertical="center" wrapText="1"/>
      <protection locked="0"/>
    </xf>
    <xf numFmtId="176" fontId="1" fillId="0" borderId="34" xfId="0" applyNumberFormat="1" applyFont="1" applyBorder="1" applyAlignment="1" applyProtection="1">
      <alignment vertical="center"/>
      <protection locked="0"/>
    </xf>
    <xf numFmtId="176" fontId="1" fillId="0" borderId="29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176" fontId="1" fillId="0" borderId="26" xfId="0" applyNumberFormat="1" applyFont="1" applyBorder="1" applyAlignment="1" applyProtection="1">
      <alignment vertical="center"/>
      <protection locked="0"/>
    </xf>
    <xf numFmtId="176" fontId="1" fillId="0" borderId="25" xfId="0" applyNumberFormat="1" applyFont="1" applyBorder="1" applyAlignment="1" applyProtection="1">
      <alignment vertical="center"/>
      <protection locked="0"/>
    </xf>
    <xf numFmtId="176" fontId="1" fillId="0" borderId="33" xfId="0" applyNumberFormat="1" applyFont="1" applyBorder="1" applyAlignment="1" applyProtection="1">
      <alignment vertical="center" wrapText="1"/>
      <protection locked="0"/>
    </xf>
    <xf numFmtId="176" fontId="0" fillId="0" borderId="22" xfId="0" applyNumberFormat="1" applyBorder="1" applyAlignment="1" applyProtection="1">
      <alignment vertical="center" wrapText="1"/>
      <protection locked="0"/>
    </xf>
    <xf numFmtId="176" fontId="1" fillId="0" borderId="24" xfId="0" applyNumberFormat="1" applyFont="1" applyBorder="1" applyAlignment="1" applyProtection="1">
      <alignment horizontal="center" vertical="center"/>
      <protection locked="0"/>
    </xf>
    <xf numFmtId="176" fontId="1" fillId="0" borderId="18" xfId="0" applyNumberFormat="1" applyFont="1" applyBorder="1" applyAlignment="1" applyProtection="1">
      <alignment horizontal="center" vertical="center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176" fontId="1" fillId="0" borderId="20" xfId="0" applyNumberFormat="1" applyFont="1" applyBorder="1" applyAlignment="1" applyProtection="1">
      <alignment horizontal="center" vertical="center" wrapText="1" shrinkToFit="1"/>
      <protection locked="0"/>
    </xf>
    <xf numFmtId="176" fontId="0" fillId="2" borderId="31" xfId="0" applyNumberFormat="1" applyFill="1" applyBorder="1" applyAlignment="1" applyProtection="1">
      <alignment horizontal="center" vertical="center"/>
      <protection locked="0"/>
    </xf>
    <xf numFmtId="176" fontId="0" fillId="2" borderId="27" xfId="0" applyNumberFormat="1" applyFill="1" applyBorder="1" applyAlignment="1" applyProtection="1">
      <alignment horizontal="center" vertical="center"/>
      <protection locked="0"/>
    </xf>
    <xf numFmtId="176" fontId="1" fillId="2" borderId="31" xfId="0" applyNumberFormat="1" applyFont="1" applyFill="1" applyBorder="1" applyAlignment="1" applyProtection="1">
      <alignment horizontal="center" vertical="center"/>
      <protection locked="0"/>
    </xf>
    <xf numFmtId="176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27" xfId="0" applyNumberFormat="1" applyFill="1" applyBorder="1" applyAlignment="1" applyProtection="1">
      <alignment horizontal="center" vertical="center" shrinkToFit="1"/>
      <protection locked="0"/>
    </xf>
    <xf numFmtId="176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8" fontId="1" fillId="0" borderId="36" xfId="1" applyFont="1" applyFill="1" applyBorder="1" applyAlignment="1" applyProtection="1">
      <alignment horizontal="center" vertical="center" wrapText="1" shrinkToFit="1"/>
      <protection locked="0"/>
    </xf>
    <xf numFmtId="38" fontId="1" fillId="0" borderId="31" xfId="1" applyFont="1" applyFill="1" applyBorder="1" applyAlignment="1" applyProtection="1">
      <alignment vertical="center" wrapText="1" shrinkToFit="1"/>
      <protection locked="0"/>
    </xf>
    <xf numFmtId="176" fontId="1" fillId="0" borderId="4" xfId="0" applyNumberFormat="1" applyFont="1" applyBorder="1" applyAlignment="1" applyProtection="1">
      <alignment vertical="center" shrinkToFit="1"/>
    </xf>
    <xf numFmtId="176" fontId="1" fillId="0" borderId="3" xfId="0" applyNumberFormat="1" applyFont="1" applyBorder="1" applyAlignment="1" applyProtection="1">
      <alignment vertical="center" shrinkToFit="1"/>
    </xf>
    <xf numFmtId="176" fontId="1" fillId="0" borderId="24" xfId="0" applyNumberFormat="1" applyFont="1" applyBorder="1" applyAlignment="1" applyProtection="1">
      <alignment vertical="center" shrinkToFit="1"/>
    </xf>
    <xf numFmtId="176" fontId="1" fillId="0" borderId="4" xfId="0" applyNumberFormat="1" applyFont="1" applyBorder="1" applyAlignment="1" applyProtection="1">
      <alignment vertical="center"/>
    </xf>
    <xf numFmtId="176" fontId="1" fillId="0" borderId="3" xfId="0" applyNumberFormat="1" applyFont="1" applyBorder="1" applyAlignment="1" applyProtection="1">
      <alignment vertical="center"/>
    </xf>
    <xf numFmtId="176" fontId="1" fillId="0" borderId="24" xfId="0" applyNumberFormat="1" applyFont="1" applyBorder="1" applyAlignment="1" applyProtection="1">
      <alignment vertical="center"/>
    </xf>
    <xf numFmtId="176" fontId="0" fillId="0" borderId="3" xfId="0" applyNumberFormat="1" applyBorder="1" applyAlignment="1" applyProtection="1">
      <alignment vertical="center" shrinkToFit="1"/>
    </xf>
    <xf numFmtId="176" fontId="1" fillId="0" borderId="19" xfId="0" applyNumberFormat="1" applyFont="1" applyBorder="1" applyAlignment="1" applyProtection="1">
      <alignment vertical="center" shrinkToFit="1"/>
    </xf>
    <xf numFmtId="176" fontId="0" fillId="0" borderId="1" xfId="0" applyNumberFormat="1" applyBorder="1" applyAlignment="1" applyProtection="1">
      <alignment vertical="center" shrinkToFit="1"/>
    </xf>
    <xf numFmtId="176" fontId="0" fillId="0" borderId="18" xfId="0" applyNumberFormat="1" applyBorder="1" applyAlignment="1" applyProtection="1">
      <alignment vertical="center" shrinkToFit="1"/>
    </xf>
    <xf numFmtId="176" fontId="1" fillId="0" borderId="14" xfId="0" applyNumberFormat="1" applyFont="1" applyBorder="1" applyAlignment="1" applyProtection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1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0" fillId="0" borderId="3" xfId="0" applyNumberFormat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horizontal="center" vertical="center"/>
      <protection locked="0"/>
    </xf>
    <xf numFmtId="176" fontId="1" fillId="0" borderId="18" xfId="0" applyNumberFormat="1" applyFont="1" applyFill="1" applyBorder="1" applyAlignment="1" applyProtection="1">
      <alignment horizontal="center" vertical="center"/>
      <protection locked="0"/>
    </xf>
    <xf numFmtId="176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3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view="pageBreakPreview" zoomScale="75"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7" sqref="P7"/>
    </sheetView>
  </sheetViews>
  <sheetFormatPr defaultRowHeight="17.100000000000001" customHeight="1" x14ac:dyDescent="0.15"/>
  <cols>
    <col min="1" max="1" width="4.5" style="1" bestFit="1" customWidth="1"/>
    <col min="2" max="2" width="32.75" style="1" bestFit="1" customWidth="1"/>
    <col min="3" max="3" width="9.25" style="1" bestFit="1" customWidth="1"/>
    <col min="4" max="4" width="11" style="1" bestFit="1" customWidth="1"/>
    <col min="5" max="6" width="11.625" style="1" bestFit="1" customWidth="1"/>
    <col min="7" max="7" width="9" style="1"/>
    <col min="8" max="8" width="11.625" style="1" bestFit="1" customWidth="1"/>
    <col min="9" max="9" width="9" style="1"/>
    <col min="10" max="10" width="9.5" style="1" bestFit="1" customWidth="1"/>
    <col min="11" max="11" width="9" style="1" customWidth="1"/>
    <col min="12" max="12" width="11.625" style="1" customWidth="1"/>
    <col min="13" max="13" width="10.75" style="1" customWidth="1"/>
    <col min="14" max="14" width="13.875" style="1" customWidth="1"/>
    <col min="15" max="15" width="13.875" style="59" bestFit="1" customWidth="1"/>
    <col min="16" max="16" width="12.75" style="1" bestFit="1" customWidth="1"/>
    <col min="17" max="18" width="9" style="1"/>
    <col min="19" max="19" width="12.875" style="1" customWidth="1"/>
    <col min="20" max="23" width="9" style="1"/>
    <col min="24" max="24" width="12.125" style="1" bestFit="1" customWidth="1"/>
    <col min="25" max="25" width="13.25" style="1" bestFit="1" customWidth="1"/>
    <col min="26" max="16384" width="9" style="1"/>
  </cols>
  <sheetData>
    <row r="1" spans="1:20" ht="17.100000000000001" customHeight="1" x14ac:dyDescent="0.15">
      <c r="A1" s="51"/>
      <c r="B1" s="88" t="s">
        <v>42</v>
      </c>
      <c r="C1" s="90" t="s">
        <v>41</v>
      </c>
      <c r="D1" s="90"/>
      <c r="E1" s="90"/>
      <c r="F1" s="91" t="s">
        <v>40</v>
      </c>
      <c r="G1" s="91"/>
      <c r="H1" s="91"/>
      <c r="I1" s="91"/>
      <c r="J1" s="91"/>
      <c r="K1" s="91"/>
      <c r="L1" s="91"/>
      <c r="M1" s="92" t="s">
        <v>39</v>
      </c>
      <c r="N1" s="94" t="s">
        <v>38</v>
      </c>
      <c r="O1" s="119" t="s">
        <v>37</v>
      </c>
      <c r="P1" s="96" t="s">
        <v>36</v>
      </c>
      <c r="Q1" s="98" t="s">
        <v>35</v>
      </c>
      <c r="R1" s="99"/>
      <c r="S1" s="99"/>
      <c r="T1" s="104" t="s">
        <v>34</v>
      </c>
    </row>
    <row r="2" spans="1:20" ht="17.100000000000001" customHeight="1" x14ac:dyDescent="0.15">
      <c r="A2" s="50"/>
      <c r="B2" s="89"/>
      <c r="C2" s="106" t="s">
        <v>33</v>
      </c>
      <c r="D2" s="108" t="s">
        <v>30</v>
      </c>
      <c r="E2" s="110" t="s">
        <v>32</v>
      </c>
      <c r="F2" s="41" t="s">
        <v>31</v>
      </c>
      <c r="G2" s="109" t="s">
        <v>30</v>
      </c>
      <c r="H2" s="41" t="s">
        <v>31</v>
      </c>
      <c r="I2" s="109" t="s">
        <v>30</v>
      </c>
      <c r="J2" s="41" t="s">
        <v>31</v>
      </c>
      <c r="K2" s="109" t="s">
        <v>30</v>
      </c>
      <c r="L2" s="117" t="s">
        <v>29</v>
      </c>
      <c r="M2" s="93"/>
      <c r="N2" s="95"/>
      <c r="O2" s="120"/>
      <c r="P2" s="97"/>
      <c r="Q2" s="100"/>
      <c r="R2" s="101"/>
      <c r="S2" s="101"/>
      <c r="T2" s="105"/>
    </row>
    <row r="3" spans="1:20" ht="17.100000000000001" customHeight="1" x14ac:dyDescent="0.15">
      <c r="A3" s="50"/>
      <c r="B3" s="89"/>
      <c r="C3" s="106"/>
      <c r="D3" s="108"/>
      <c r="E3" s="110"/>
      <c r="F3" s="41" t="s">
        <v>28</v>
      </c>
      <c r="G3" s="112"/>
      <c r="H3" s="41" t="s">
        <v>27</v>
      </c>
      <c r="I3" s="114"/>
      <c r="J3" s="41"/>
      <c r="K3" s="115"/>
      <c r="L3" s="117"/>
      <c r="M3" s="93"/>
      <c r="N3" s="95"/>
      <c r="O3" s="120"/>
      <c r="P3" s="97"/>
      <c r="Q3" s="100"/>
      <c r="R3" s="101"/>
      <c r="S3" s="101"/>
      <c r="T3" s="105"/>
    </row>
    <row r="4" spans="1:20" ht="17.100000000000001" customHeight="1" x14ac:dyDescent="0.15">
      <c r="A4" s="50"/>
      <c r="B4" s="89"/>
      <c r="C4" s="107"/>
      <c r="D4" s="109"/>
      <c r="E4" s="111"/>
      <c r="F4" s="41" t="s">
        <v>26</v>
      </c>
      <c r="G4" s="112"/>
      <c r="H4" s="41" t="s">
        <v>25</v>
      </c>
      <c r="I4" s="114"/>
      <c r="J4" s="41" t="s">
        <v>24</v>
      </c>
      <c r="K4" s="115"/>
      <c r="L4" s="118"/>
      <c r="M4" s="93"/>
      <c r="N4" s="95"/>
      <c r="O4" s="120"/>
      <c r="P4" s="97"/>
      <c r="Q4" s="100"/>
      <c r="R4" s="101"/>
      <c r="S4" s="101"/>
      <c r="T4" s="105"/>
    </row>
    <row r="5" spans="1:20" ht="17.100000000000001" customHeight="1" x14ac:dyDescent="0.15">
      <c r="A5" s="50"/>
      <c r="B5" s="89"/>
      <c r="C5" s="49"/>
      <c r="D5" s="86"/>
      <c r="E5" s="48" t="s">
        <v>186</v>
      </c>
      <c r="F5" s="41" t="s">
        <v>23</v>
      </c>
      <c r="G5" s="113"/>
      <c r="H5" s="41" t="s">
        <v>22</v>
      </c>
      <c r="I5" s="113"/>
      <c r="J5" s="41" t="s">
        <v>21</v>
      </c>
      <c r="K5" s="116"/>
      <c r="L5" s="47" t="s">
        <v>20</v>
      </c>
      <c r="M5" s="86" t="s">
        <v>19</v>
      </c>
      <c r="N5" s="46" t="s">
        <v>18</v>
      </c>
      <c r="O5" s="52" t="s">
        <v>17</v>
      </c>
      <c r="P5" s="86" t="s">
        <v>16</v>
      </c>
      <c r="Q5" s="100"/>
      <c r="R5" s="101"/>
      <c r="S5" s="101"/>
      <c r="T5" s="105"/>
    </row>
    <row r="6" spans="1:20" ht="17.100000000000001" customHeight="1" x14ac:dyDescent="0.15">
      <c r="A6" s="44"/>
      <c r="B6" s="43"/>
      <c r="C6" s="42" t="s">
        <v>187</v>
      </c>
      <c r="D6" s="85" t="s">
        <v>14</v>
      </c>
      <c r="E6" s="40" t="s">
        <v>13</v>
      </c>
      <c r="F6" s="41" t="s">
        <v>188</v>
      </c>
      <c r="G6" s="85" t="s">
        <v>14</v>
      </c>
      <c r="H6" s="41" t="s">
        <v>15</v>
      </c>
      <c r="I6" s="85" t="s">
        <v>14</v>
      </c>
      <c r="J6" s="41" t="s">
        <v>188</v>
      </c>
      <c r="K6" s="85" t="s">
        <v>14</v>
      </c>
      <c r="L6" s="41" t="s">
        <v>13</v>
      </c>
      <c r="M6" s="85" t="s">
        <v>13</v>
      </c>
      <c r="N6" s="40" t="s">
        <v>13</v>
      </c>
      <c r="O6" s="53" t="s">
        <v>13</v>
      </c>
      <c r="P6" s="85" t="s">
        <v>13</v>
      </c>
      <c r="Q6" s="102"/>
      <c r="R6" s="103"/>
      <c r="S6" s="103"/>
      <c r="T6" s="105"/>
    </row>
    <row r="7" spans="1:20" ht="17.100000000000001" customHeight="1" x14ac:dyDescent="0.15">
      <c r="A7" s="37">
        <v>1</v>
      </c>
      <c r="B7" s="4" t="s">
        <v>68</v>
      </c>
      <c r="C7" s="25">
        <v>359</v>
      </c>
      <c r="D7" s="35"/>
      <c r="E7" s="25">
        <f t="shared" ref="E7:E34" si="0">D7*C7*12*0.85</f>
        <v>0</v>
      </c>
      <c r="F7" s="39">
        <v>201560</v>
      </c>
      <c r="G7" s="38"/>
      <c r="H7" s="25">
        <v>472227</v>
      </c>
      <c r="I7" s="35"/>
      <c r="J7" s="25">
        <v>0</v>
      </c>
      <c r="K7" s="35"/>
      <c r="L7" s="36">
        <f t="shared" ref="L7:L13" si="1">F7*G7+H7*I7</f>
        <v>0</v>
      </c>
      <c r="M7" s="35"/>
      <c r="N7" s="25">
        <f t="shared" ref="N7:N34" si="2">E7+L7+M7</f>
        <v>0</v>
      </c>
      <c r="O7" s="54">
        <v>16212515</v>
      </c>
      <c r="P7" s="35" t="str">
        <f t="shared" ref="P7:P34" si="3">IF(E7=0," ",O7-N7)</f>
        <v xml:space="preserve"> </v>
      </c>
      <c r="Q7" s="121" t="s">
        <v>94</v>
      </c>
      <c r="R7" s="122" t="s">
        <v>90</v>
      </c>
      <c r="S7" s="123" t="s">
        <v>90</v>
      </c>
      <c r="T7" s="34"/>
    </row>
    <row r="8" spans="1:20" ht="17.100000000000001" customHeight="1" x14ac:dyDescent="0.15">
      <c r="A8" s="37">
        <v>2</v>
      </c>
      <c r="B8" s="87" t="s">
        <v>189</v>
      </c>
      <c r="C8" s="25">
        <v>43</v>
      </c>
      <c r="D8" s="35"/>
      <c r="E8" s="25">
        <f t="shared" si="0"/>
        <v>0</v>
      </c>
      <c r="F8" s="39">
        <v>18665</v>
      </c>
      <c r="G8" s="35"/>
      <c r="H8" s="25">
        <v>47515</v>
      </c>
      <c r="I8" s="35"/>
      <c r="J8" s="25">
        <v>0</v>
      </c>
      <c r="K8" s="35"/>
      <c r="L8" s="36">
        <f t="shared" si="1"/>
        <v>0</v>
      </c>
      <c r="M8" s="35"/>
      <c r="N8" s="25">
        <f t="shared" si="2"/>
        <v>0</v>
      </c>
      <c r="O8" s="54">
        <v>1762054</v>
      </c>
      <c r="P8" s="35" t="str">
        <f t="shared" si="3"/>
        <v xml:space="preserve"> </v>
      </c>
      <c r="Q8" s="121" t="s">
        <v>90</v>
      </c>
      <c r="R8" s="122" t="s">
        <v>90</v>
      </c>
      <c r="S8" s="123" t="s">
        <v>90</v>
      </c>
      <c r="T8" s="34"/>
    </row>
    <row r="9" spans="1:20" ht="17.100000000000001" customHeight="1" x14ac:dyDescent="0.15">
      <c r="A9" s="37">
        <v>3</v>
      </c>
      <c r="B9" s="4" t="s">
        <v>69</v>
      </c>
      <c r="C9" s="25">
        <v>47</v>
      </c>
      <c r="D9" s="35"/>
      <c r="E9" s="25">
        <f t="shared" si="0"/>
        <v>0</v>
      </c>
      <c r="F9" s="25">
        <v>17953</v>
      </c>
      <c r="G9" s="35"/>
      <c r="H9" s="25">
        <v>45277</v>
      </c>
      <c r="I9" s="35"/>
      <c r="J9" s="25">
        <v>0</v>
      </c>
      <c r="K9" s="35"/>
      <c r="L9" s="36">
        <f t="shared" si="1"/>
        <v>0</v>
      </c>
      <c r="M9" s="35"/>
      <c r="N9" s="25">
        <f t="shared" si="2"/>
        <v>0</v>
      </c>
      <c r="O9" s="54">
        <v>1780362</v>
      </c>
      <c r="P9" s="35" t="str">
        <f t="shared" si="3"/>
        <v xml:space="preserve"> </v>
      </c>
      <c r="Q9" s="121" t="s">
        <v>90</v>
      </c>
      <c r="R9" s="122" t="s">
        <v>90</v>
      </c>
      <c r="S9" s="123" t="s">
        <v>90</v>
      </c>
      <c r="T9" s="34"/>
    </row>
    <row r="10" spans="1:20" ht="17.100000000000001" customHeight="1" x14ac:dyDescent="0.15">
      <c r="A10" s="37">
        <v>4</v>
      </c>
      <c r="B10" s="4" t="s">
        <v>70</v>
      </c>
      <c r="C10" s="25">
        <v>69</v>
      </c>
      <c r="D10" s="35"/>
      <c r="E10" s="25">
        <f t="shared" si="0"/>
        <v>0</v>
      </c>
      <c r="F10" s="39">
        <v>34655</v>
      </c>
      <c r="G10" s="35"/>
      <c r="H10" s="25">
        <v>79218</v>
      </c>
      <c r="I10" s="35"/>
      <c r="J10" s="25">
        <v>0</v>
      </c>
      <c r="K10" s="35"/>
      <c r="L10" s="36">
        <f t="shared" si="1"/>
        <v>0</v>
      </c>
      <c r="M10" s="35"/>
      <c r="N10" s="25">
        <f>E10+L10+M10</f>
        <v>0</v>
      </c>
      <c r="O10" s="54">
        <v>2980784</v>
      </c>
      <c r="P10" s="35" t="str">
        <f t="shared" si="3"/>
        <v xml:space="preserve"> </v>
      </c>
      <c r="Q10" s="121" t="s">
        <v>90</v>
      </c>
      <c r="R10" s="122" t="s">
        <v>90</v>
      </c>
      <c r="S10" s="123" t="s">
        <v>90</v>
      </c>
      <c r="T10" s="34"/>
    </row>
    <row r="11" spans="1:20" ht="17.100000000000001" customHeight="1" x14ac:dyDescent="0.15">
      <c r="A11" s="37">
        <v>5</v>
      </c>
      <c r="B11" s="4" t="s">
        <v>71</v>
      </c>
      <c r="C11" s="25">
        <v>94</v>
      </c>
      <c r="D11" s="35"/>
      <c r="E11" s="25">
        <f t="shared" si="0"/>
        <v>0</v>
      </c>
      <c r="F11" s="25">
        <v>41071</v>
      </c>
      <c r="G11" s="35"/>
      <c r="H11" s="25">
        <v>104887</v>
      </c>
      <c r="I11" s="35"/>
      <c r="J11" s="25">
        <v>0</v>
      </c>
      <c r="K11" s="35"/>
      <c r="L11" s="36">
        <f t="shared" si="1"/>
        <v>0</v>
      </c>
      <c r="M11" s="35"/>
      <c r="N11" s="25">
        <f t="shared" si="2"/>
        <v>0</v>
      </c>
      <c r="O11" s="54">
        <v>3743911</v>
      </c>
      <c r="P11" s="35" t="str">
        <f t="shared" si="3"/>
        <v xml:space="preserve"> </v>
      </c>
      <c r="Q11" s="121" t="s">
        <v>90</v>
      </c>
      <c r="R11" s="122" t="s">
        <v>90</v>
      </c>
      <c r="S11" s="123" t="s">
        <v>90</v>
      </c>
      <c r="T11" s="34"/>
    </row>
    <row r="12" spans="1:20" ht="17.100000000000001" customHeight="1" x14ac:dyDescent="0.15">
      <c r="A12" s="37">
        <v>6</v>
      </c>
      <c r="B12" s="4" t="s">
        <v>72</v>
      </c>
      <c r="C12" s="25">
        <v>80</v>
      </c>
      <c r="D12" s="35"/>
      <c r="E12" s="25">
        <f t="shared" si="0"/>
        <v>0</v>
      </c>
      <c r="F12" s="25">
        <v>33538</v>
      </c>
      <c r="G12" s="35"/>
      <c r="H12" s="25">
        <v>81162</v>
      </c>
      <c r="I12" s="35"/>
      <c r="J12" s="25">
        <v>0</v>
      </c>
      <c r="K12" s="35"/>
      <c r="L12" s="36">
        <f t="shared" si="1"/>
        <v>0</v>
      </c>
      <c r="M12" s="35"/>
      <c r="N12" s="25">
        <f t="shared" si="2"/>
        <v>0</v>
      </c>
      <c r="O12" s="54">
        <v>3042128</v>
      </c>
      <c r="P12" s="35" t="str">
        <f t="shared" si="3"/>
        <v xml:space="preserve"> </v>
      </c>
      <c r="Q12" s="121" t="s">
        <v>90</v>
      </c>
      <c r="R12" s="122" t="s">
        <v>90</v>
      </c>
      <c r="S12" s="123" t="s">
        <v>90</v>
      </c>
      <c r="T12" s="34"/>
    </row>
    <row r="13" spans="1:20" ht="17.100000000000001" customHeight="1" x14ac:dyDescent="0.15">
      <c r="A13" s="37">
        <v>7</v>
      </c>
      <c r="B13" s="4" t="s">
        <v>73</v>
      </c>
      <c r="C13" s="25">
        <v>36</v>
      </c>
      <c r="D13" s="35"/>
      <c r="E13" s="25">
        <f t="shared" si="0"/>
        <v>0</v>
      </c>
      <c r="F13" s="25">
        <v>21673</v>
      </c>
      <c r="G13" s="35"/>
      <c r="H13" s="25">
        <v>59803</v>
      </c>
      <c r="I13" s="35"/>
      <c r="J13" s="25">
        <v>0</v>
      </c>
      <c r="K13" s="35"/>
      <c r="L13" s="36">
        <f t="shared" si="1"/>
        <v>0</v>
      </c>
      <c r="M13" s="35"/>
      <c r="N13" s="25">
        <f t="shared" si="2"/>
        <v>0</v>
      </c>
      <c r="O13" s="54">
        <v>1909191</v>
      </c>
      <c r="P13" s="35" t="str">
        <f t="shared" si="3"/>
        <v xml:space="preserve"> </v>
      </c>
      <c r="Q13" s="121" t="s">
        <v>90</v>
      </c>
      <c r="R13" s="122" t="s">
        <v>90</v>
      </c>
      <c r="S13" s="123" t="s">
        <v>90</v>
      </c>
      <c r="T13" s="34"/>
    </row>
    <row r="14" spans="1:20" ht="17.100000000000001" customHeight="1" x14ac:dyDescent="0.15">
      <c r="A14" s="37">
        <v>8</v>
      </c>
      <c r="B14" s="4" t="s">
        <v>74</v>
      </c>
      <c r="C14" s="25">
        <v>33</v>
      </c>
      <c r="D14" s="35"/>
      <c r="E14" s="25">
        <f t="shared" si="0"/>
        <v>0</v>
      </c>
      <c r="F14" s="25">
        <v>20834</v>
      </c>
      <c r="G14" s="35"/>
      <c r="H14" s="25">
        <v>55554</v>
      </c>
      <c r="I14" s="35"/>
      <c r="J14" s="25">
        <v>0</v>
      </c>
      <c r="K14" s="35"/>
      <c r="L14" s="36">
        <f>F14*G14+H14*I14+J14*K14</f>
        <v>0</v>
      </c>
      <c r="M14" s="35"/>
      <c r="N14" s="25">
        <f t="shared" si="2"/>
        <v>0</v>
      </c>
      <c r="O14" s="54">
        <v>1860490</v>
      </c>
      <c r="P14" s="35" t="str">
        <f t="shared" si="3"/>
        <v xml:space="preserve"> </v>
      </c>
      <c r="Q14" s="124" t="s">
        <v>90</v>
      </c>
      <c r="R14" s="125" t="s">
        <v>90</v>
      </c>
      <c r="S14" s="126" t="s">
        <v>90</v>
      </c>
      <c r="T14" s="34"/>
    </row>
    <row r="15" spans="1:20" ht="17.100000000000001" customHeight="1" x14ac:dyDescent="0.15">
      <c r="A15" s="37">
        <v>9</v>
      </c>
      <c r="B15" s="4" t="s">
        <v>75</v>
      </c>
      <c r="C15" s="25">
        <v>44</v>
      </c>
      <c r="D15" s="35"/>
      <c r="E15" s="25">
        <f t="shared" si="0"/>
        <v>0</v>
      </c>
      <c r="F15" s="25">
        <v>20055</v>
      </c>
      <c r="G15" s="35"/>
      <c r="H15" s="25">
        <v>51281</v>
      </c>
      <c r="I15" s="35"/>
      <c r="J15" s="25">
        <v>0</v>
      </c>
      <c r="K15" s="35"/>
      <c r="L15" s="36">
        <f>F15*G15+H15*I15+J15*K15</f>
        <v>0</v>
      </c>
      <c r="M15" s="35"/>
      <c r="N15" s="25">
        <f t="shared" si="2"/>
        <v>0</v>
      </c>
      <c r="O15" s="54">
        <v>1944197</v>
      </c>
      <c r="P15" s="35" t="str">
        <f t="shared" si="3"/>
        <v xml:space="preserve"> </v>
      </c>
      <c r="Q15" s="124" t="s">
        <v>90</v>
      </c>
      <c r="R15" s="125" t="s">
        <v>90</v>
      </c>
      <c r="S15" s="126" t="s">
        <v>90</v>
      </c>
      <c r="T15" s="34"/>
    </row>
    <row r="16" spans="1:20" ht="17.100000000000001" customHeight="1" x14ac:dyDescent="0.15">
      <c r="A16" s="37">
        <v>10</v>
      </c>
      <c r="B16" s="4" t="s">
        <v>76</v>
      </c>
      <c r="C16" s="25">
        <v>44</v>
      </c>
      <c r="D16" s="35"/>
      <c r="E16" s="25">
        <f t="shared" si="0"/>
        <v>0</v>
      </c>
      <c r="F16" s="25">
        <v>18420</v>
      </c>
      <c r="G16" s="35"/>
      <c r="H16" s="25">
        <v>52677</v>
      </c>
      <c r="I16" s="35"/>
      <c r="J16" s="25">
        <v>0</v>
      </c>
      <c r="K16" s="35"/>
      <c r="L16" s="36">
        <f t="shared" ref="L16:L27" si="4">F16*G16+H16*I16</f>
        <v>0</v>
      </c>
      <c r="M16" s="35"/>
      <c r="N16" s="25">
        <f t="shared" si="2"/>
        <v>0</v>
      </c>
      <c r="O16" s="54">
        <v>1872768</v>
      </c>
      <c r="P16" s="35" t="str">
        <f t="shared" si="3"/>
        <v xml:space="preserve"> </v>
      </c>
      <c r="Q16" s="121" t="s">
        <v>90</v>
      </c>
      <c r="R16" s="122" t="s">
        <v>90</v>
      </c>
      <c r="S16" s="123" t="s">
        <v>90</v>
      </c>
      <c r="T16" s="34"/>
    </row>
    <row r="17" spans="1:20" ht="17.100000000000001" customHeight="1" x14ac:dyDescent="0.15">
      <c r="A17" s="37">
        <v>11</v>
      </c>
      <c r="B17" s="4" t="s">
        <v>77</v>
      </c>
      <c r="C17" s="25">
        <v>36</v>
      </c>
      <c r="D17" s="35"/>
      <c r="E17" s="25">
        <f t="shared" si="0"/>
        <v>0</v>
      </c>
      <c r="F17" s="25">
        <v>15909</v>
      </c>
      <c r="G17" s="35"/>
      <c r="H17" s="25">
        <v>48378</v>
      </c>
      <c r="I17" s="35"/>
      <c r="J17" s="25">
        <v>0</v>
      </c>
      <c r="K17" s="35"/>
      <c r="L17" s="36">
        <f t="shared" si="4"/>
        <v>0</v>
      </c>
      <c r="M17" s="35"/>
      <c r="N17" s="25">
        <f t="shared" si="2"/>
        <v>0</v>
      </c>
      <c r="O17" s="54">
        <v>1613762</v>
      </c>
      <c r="P17" s="35" t="str">
        <f t="shared" si="3"/>
        <v xml:space="preserve"> </v>
      </c>
      <c r="Q17" s="121" t="s">
        <v>90</v>
      </c>
      <c r="R17" s="122" t="s">
        <v>90</v>
      </c>
      <c r="S17" s="123" t="s">
        <v>90</v>
      </c>
      <c r="T17" s="34"/>
    </row>
    <row r="18" spans="1:20" ht="17.100000000000001" customHeight="1" x14ac:dyDescent="0.15">
      <c r="A18" s="37">
        <v>12</v>
      </c>
      <c r="B18" s="4" t="s">
        <v>78</v>
      </c>
      <c r="C18" s="25">
        <v>107</v>
      </c>
      <c r="D18" s="35"/>
      <c r="E18" s="25">
        <f t="shared" si="0"/>
        <v>0</v>
      </c>
      <c r="F18" s="25">
        <v>66640</v>
      </c>
      <c r="G18" s="35"/>
      <c r="H18" s="25">
        <v>107653</v>
      </c>
      <c r="I18" s="35"/>
      <c r="J18" s="25">
        <v>0</v>
      </c>
      <c r="K18" s="35"/>
      <c r="L18" s="36">
        <f t="shared" si="4"/>
        <v>0</v>
      </c>
      <c r="M18" s="35"/>
      <c r="N18" s="25">
        <f t="shared" si="2"/>
        <v>0</v>
      </c>
      <c r="O18" s="54">
        <v>4583321</v>
      </c>
      <c r="P18" s="35" t="str">
        <f t="shared" si="3"/>
        <v xml:space="preserve"> </v>
      </c>
      <c r="Q18" s="121" t="s">
        <v>90</v>
      </c>
      <c r="R18" s="122" t="s">
        <v>90</v>
      </c>
      <c r="S18" s="123" t="s">
        <v>90</v>
      </c>
      <c r="T18" s="34"/>
    </row>
    <row r="19" spans="1:20" ht="17.100000000000001" customHeight="1" x14ac:dyDescent="0.15">
      <c r="A19" s="37">
        <v>13</v>
      </c>
      <c r="B19" s="4" t="s">
        <v>79</v>
      </c>
      <c r="C19" s="25">
        <v>92</v>
      </c>
      <c r="D19" s="35"/>
      <c r="E19" s="25">
        <f t="shared" si="0"/>
        <v>0</v>
      </c>
      <c r="F19" s="25">
        <v>49222</v>
      </c>
      <c r="G19" s="35"/>
      <c r="H19" s="25">
        <v>98239</v>
      </c>
      <c r="I19" s="35"/>
      <c r="J19" s="25">
        <v>0</v>
      </c>
      <c r="K19" s="35"/>
      <c r="L19" s="36">
        <f t="shared" si="4"/>
        <v>0</v>
      </c>
      <c r="M19" s="35"/>
      <c r="N19" s="25">
        <f t="shared" si="2"/>
        <v>0</v>
      </c>
      <c r="O19" s="54">
        <v>3809429</v>
      </c>
      <c r="P19" s="35" t="str">
        <f t="shared" si="3"/>
        <v xml:space="preserve"> </v>
      </c>
      <c r="Q19" s="121" t="s">
        <v>90</v>
      </c>
      <c r="R19" s="122" t="s">
        <v>90</v>
      </c>
      <c r="S19" s="123" t="s">
        <v>90</v>
      </c>
      <c r="T19" s="34"/>
    </row>
    <row r="20" spans="1:20" ht="17.100000000000001" customHeight="1" x14ac:dyDescent="0.15">
      <c r="A20" s="37">
        <v>14</v>
      </c>
      <c r="B20" s="4" t="s">
        <v>80</v>
      </c>
      <c r="C20" s="25">
        <v>94</v>
      </c>
      <c r="D20" s="35"/>
      <c r="E20" s="25">
        <f t="shared" si="0"/>
        <v>0</v>
      </c>
      <c r="F20" s="25">
        <v>53840</v>
      </c>
      <c r="G20" s="35"/>
      <c r="H20" s="25">
        <v>94513</v>
      </c>
      <c r="I20" s="35"/>
      <c r="J20" s="25">
        <v>0</v>
      </c>
      <c r="K20" s="35"/>
      <c r="L20" s="36">
        <f t="shared" si="4"/>
        <v>0</v>
      </c>
      <c r="M20" s="35"/>
      <c r="N20" s="25">
        <f t="shared" si="2"/>
        <v>0</v>
      </c>
      <c r="O20" s="54">
        <v>4042657</v>
      </c>
      <c r="P20" s="35" t="str">
        <f t="shared" si="3"/>
        <v xml:space="preserve"> </v>
      </c>
      <c r="Q20" s="121" t="s">
        <v>90</v>
      </c>
      <c r="R20" s="122" t="s">
        <v>90</v>
      </c>
      <c r="S20" s="123" t="s">
        <v>90</v>
      </c>
      <c r="T20" s="34"/>
    </row>
    <row r="21" spans="1:20" ht="17.100000000000001" customHeight="1" x14ac:dyDescent="0.15">
      <c r="A21" s="37">
        <v>15</v>
      </c>
      <c r="B21" s="4" t="s">
        <v>81</v>
      </c>
      <c r="C21" s="25">
        <v>74</v>
      </c>
      <c r="D21" s="35"/>
      <c r="E21" s="25">
        <f t="shared" si="0"/>
        <v>0</v>
      </c>
      <c r="F21" s="25">
        <v>32650</v>
      </c>
      <c r="G21" s="35"/>
      <c r="H21" s="25">
        <v>72774</v>
      </c>
      <c r="I21" s="35"/>
      <c r="J21" s="25">
        <v>0</v>
      </c>
      <c r="K21" s="35"/>
      <c r="L21" s="36">
        <f t="shared" si="4"/>
        <v>0</v>
      </c>
      <c r="M21" s="35"/>
      <c r="N21" s="25">
        <f t="shared" si="2"/>
        <v>0</v>
      </c>
      <c r="O21" s="54">
        <v>2926911</v>
      </c>
      <c r="P21" s="35" t="str">
        <f t="shared" si="3"/>
        <v xml:space="preserve"> </v>
      </c>
      <c r="Q21" s="121" t="s">
        <v>90</v>
      </c>
      <c r="R21" s="122" t="s">
        <v>90</v>
      </c>
      <c r="S21" s="123" t="s">
        <v>90</v>
      </c>
      <c r="T21" s="34"/>
    </row>
    <row r="22" spans="1:20" ht="17.100000000000001" customHeight="1" x14ac:dyDescent="0.15">
      <c r="A22" s="37">
        <v>16</v>
      </c>
      <c r="B22" s="4" t="s">
        <v>82</v>
      </c>
      <c r="C22" s="25">
        <v>57</v>
      </c>
      <c r="D22" s="35"/>
      <c r="E22" s="25">
        <f t="shared" si="0"/>
        <v>0</v>
      </c>
      <c r="F22" s="25">
        <v>13098</v>
      </c>
      <c r="G22" s="35"/>
      <c r="H22" s="25">
        <v>41100</v>
      </c>
      <c r="I22" s="35"/>
      <c r="J22" s="25">
        <v>0</v>
      </c>
      <c r="K22" s="35"/>
      <c r="L22" s="36">
        <f t="shared" si="4"/>
        <v>0</v>
      </c>
      <c r="M22" s="35"/>
      <c r="N22" s="25">
        <f t="shared" si="2"/>
        <v>0</v>
      </c>
      <c r="O22" s="54">
        <v>1467114</v>
      </c>
      <c r="P22" s="35" t="str">
        <f t="shared" si="3"/>
        <v xml:space="preserve"> </v>
      </c>
      <c r="Q22" s="121" t="s">
        <v>90</v>
      </c>
      <c r="R22" s="122" t="s">
        <v>90</v>
      </c>
      <c r="S22" s="123" t="s">
        <v>90</v>
      </c>
      <c r="T22" s="34"/>
    </row>
    <row r="23" spans="1:20" ht="17.100000000000001" customHeight="1" x14ac:dyDescent="0.15">
      <c r="A23" s="37">
        <v>17</v>
      </c>
      <c r="B23" s="4" t="s">
        <v>83</v>
      </c>
      <c r="C23" s="25">
        <v>58</v>
      </c>
      <c r="D23" s="35"/>
      <c r="E23" s="25">
        <f t="shared" si="0"/>
        <v>0</v>
      </c>
      <c r="F23" s="25">
        <v>19641</v>
      </c>
      <c r="G23" s="35"/>
      <c r="H23" s="25">
        <v>34476</v>
      </c>
      <c r="I23" s="35"/>
      <c r="J23" s="25">
        <v>0</v>
      </c>
      <c r="K23" s="35"/>
      <c r="L23" s="36">
        <f t="shared" si="4"/>
        <v>0</v>
      </c>
      <c r="M23" s="35"/>
      <c r="N23" s="25">
        <f t="shared" si="2"/>
        <v>0</v>
      </c>
      <c r="O23" s="54">
        <v>1884619</v>
      </c>
      <c r="P23" s="35" t="str">
        <f t="shared" si="3"/>
        <v xml:space="preserve"> </v>
      </c>
      <c r="Q23" s="121" t="s">
        <v>90</v>
      </c>
      <c r="R23" s="122" t="s">
        <v>90</v>
      </c>
      <c r="S23" s="123" t="s">
        <v>90</v>
      </c>
      <c r="T23" s="34"/>
    </row>
    <row r="24" spans="1:20" ht="17.100000000000001" customHeight="1" x14ac:dyDescent="0.15">
      <c r="A24" s="37">
        <v>18</v>
      </c>
      <c r="B24" s="4" t="s">
        <v>84</v>
      </c>
      <c r="C24" s="25">
        <v>107</v>
      </c>
      <c r="D24" s="35"/>
      <c r="E24" s="25">
        <f t="shared" si="0"/>
        <v>0</v>
      </c>
      <c r="F24" s="25">
        <v>25890</v>
      </c>
      <c r="G24" s="35"/>
      <c r="H24" s="25">
        <v>89015</v>
      </c>
      <c r="I24" s="35"/>
      <c r="J24" s="25">
        <v>0</v>
      </c>
      <c r="K24" s="35"/>
      <c r="L24" s="36">
        <f t="shared" si="4"/>
        <v>0</v>
      </c>
      <c r="M24" s="35"/>
      <c r="N24" s="25">
        <f t="shared" si="2"/>
        <v>0</v>
      </c>
      <c r="O24" s="54">
        <v>3320081</v>
      </c>
      <c r="P24" s="35" t="str">
        <f t="shared" si="3"/>
        <v xml:space="preserve"> </v>
      </c>
      <c r="Q24" s="121" t="s">
        <v>91</v>
      </c>
      <c r="R24" s="122" t="s">
        <v>91</v>
      </c>
      <c r="S24" s="123" t="s">
        <v>91</v>
      </c>
      <c r="T24" s="34"/>
    </row>
    <row r="25" spans="1:20" ht="17.100000000000001" customHeight="1" x14ac:dyDescent="0.15">
      <c r="A25" s="37">
        <v>19</v>
      </c>
      <c r="B25" s="4" t="s">
        <v>85</v>
      </c>
      <c r="C25" s="25">
        <v>100</v>
      </c>
      <c r="D25" s="35"/>
      <c r="E25" s="25">
        <f t="shared" si="0"/>
        <v>0</v>
      </c>
      <c r="F25" s="25">
        <v>29809</v>
      </c>
      <c r="G25" s="35"/>
      <c r="H25" s="25">
        <v>100886</v>
      </c>
      <c r="I25" s="35"/>
      <c r="J25" s="25">
        <v>0</v>
      </c>
      <c r="K25" s="35"/>
      <c r="L25" s="36">
        <f t="shared" si="4"/>
        <v>0</v>
      </c>
      <c r="M25" s="35"/>
      <c r="N25" s="25">
        <f t="shared" si="2"/>
        <v>0</v>
      </c>
      <c r="O25" s="54">
        <v>3523928</v>
      </c>
      <c r="P25" s="35" t="str">
        <f t="shared" si="3"/>
        <v xml:space="preserve"> </v>
      </c>
      <c r="Q25" s="121" t="s">
        <v>91</v>
      </c>
      <c r="R25" s="122" t="s">
        <v>91</v>
      </c>
      <c r="S25" s="123" t="s">
        <v>91</v>
      </c>
      <c r="T25" s="34"/>
    </row>
    <row r="26" spans="1:20" ht="17.100000000000001" customHeight="1" x14ac:dyDescent="0.15">
      <c r="A26" s="37">
        <v>20</v>
      </c>
      <c r="B26" s="4" t="s">
        <v>86</v>
      </c>
      <c r="C26" s="25">
        <v>47</v>
      </c>
      <c r="D26" s="35"/>
      <c r="E26" s="25">
        <f t="shared" si="0"/>
        <v>0</v>
      </c>
      <c r="F26" s="25">
        <v>5669</v>
      </c>
      <c r="G26" s="35"/>
      <c r="H26" s="25">
        <v>15593</v>
      </c>
      <c r="I26" s="35"/>
      <c r="J26" s="25">
        <v>10832</v>
      </c>
      <c r="K26" s="35"/>
      <c r="L26" s="36">
        <f t="shared" si="4"/>
        <v>0</v>
      </c>
      <c r="M26" s="35"/>
      <c r="N26" s="25">
        <f t="shared" si="2"/>
        <v>0</v>
      </c>
      <c r="O26" s="54">
        <v>1239477</v>
      </c>
      <c r="P26" s="35" t="str">
        <f t="shared" si="3"/>
        <v xml:space="preserve"> </v>
      </c>
      <c r="Q26" s="121" t="s">
        <v>92</v>
      </c>
      <c r="R26" s="122" t="s">
        <v>92</v>
      </c>
      <c r="S26" s="123" t="s">
        <v>92</v>
      </c>
      <c r="T26" s="34"/>
    </row>
    <row r="27" spans="1:20" ht="17.100000000000001" customHeight="1" x14ac:dyDescent="0.15">
      <c r="A27" s="37">
        <v>21</v>
      </c>
      <c r="B27" s="4" t="s">
        <v>87</v>
      </c>
      <c r="C27" s="25">
        <v>49</v>
      </c>
      <c r="D27" s="35"/>
      <c r="E27" s="25">
        <f t="shared" si="0"/>
        <v>0</v>
      </c>
      <c r="F27" s="25">
        <v>14823</v>
      </c>
      <c r="G27" s="35"/>
      <c r="H27" s="25">
        <v>32120</v>
      </c>
      <c r="I27" s="35"/>
      <c r="J27" s="25">
        <v>23487</v>
      </c>
      <c r="K27" s="35"/>
      <c r="L27" s="36">
        <f t="shared" si="4"/>
        <v>0</v>
      </c>
      <c r="M27" s="35"/>
      <c r="N27" s="25">
        <f t="shared" si="2"/>
        <v>0</v>
      </c>
      <c r="O27" s="54">
        <v>1890852</v>
      </c>
      <c r="P27" s="35" t="str">
        <f t="shared" si="3"/>
        <v xml:space="preserve"> </v>
      </c>
      <c r="Q27" s="124" t="s">
        <v>92</v>
      </c>
      <c r="R27" s="125" t="s">
        <v>92</v>
      </c>
      <c r="S27" s="126" t="s">
        <v>92</v>
      </c>
      <c r="T27" s="34"/>
    </row>
    <row r="28" spans="1:20" ht="17.100000000000001" customHeight="1" x14ac:dyDescent="0.15">
      <c r="A28" s="37">
        <v>22</v>
      </c>
      <c r="B28" s="4" t="s">
        <v>88</v>
      </c>
      <c r="C28" s="25">
        <v>76</v>
      </c>
      <c r="D28" s="35"/>
      <c r="E28" s="25">
        <f t="shared" si="0"/>
        <v>0</v>
      </c>
      <c r="F28" s="25">
        <v>23435</v>
      </c>
      <c r="G28" s="35"/>
      <c r="H28" s="25">
        <v>56021</v>
      </c>
      <c r="I28" s="35"/>
      <c r="J28" s="25">
        <v>43490</v>
      </c>
      <c r="K28" s="35"/>
      <c r="L28" s="36">
        <f>F28*G28+H28*I28+J28*K28</f>
        <v>0</v>
      </c>
      <c r="M28" s="35"/>
      <c r="N28" s="25">
        <f t="shared" si="2"/>
        <v>0</v>
      </c>
      <c r="O28" s="54">
        <v>3434141</v>
      </c>
      <c r="P28" s="35" t="str">
        <f t="shared" si="3"/>
        <v xml:space="preserve"> </v>
      </c>
      <c r="Q28" s="121" t="s">
        <v>92</v>
      </c>
      <c r="R28" s="122" t="s">
        <v>92</v>
      </c>
      <c r="S28" s="123" t="s">
        <v>92</v>
      </c>
      <c r="T28" s="34"/>
    </row>
    <row r="29" spans="1:20" ht="17.100000000000001" customHeight="1" x14ac:dyDescent="0.15">
      <c r="A29" s="37">
        <v>23</v>
      </c>
      <c r="B29" s="4" t="s">
        <v>89</v>
      </c>
      <c r="C29" s="25">
        <v>96</v>
      </c>
      <c r="D29" s="35"/>
      <c r="E29" s="25">
        <f t="shared" si="0"/>
        <v>0</v>
      </c>
      <c r="F29" s="25">
        <v>166772</v>
      </c>
      <c r="G29" s="35"/>
      <c r="H29" s="25">
        <v>194645</v>
      </c>
      <c r="I29" s="35"/>
      <c r="J29" s="25">
        <v>26920</v>
      </c>
      <c r="K29" s="35"/>
      <c r="L29" s="36">
        <f t="shared" ref="L29:L34" si="5">F29*G29+H29*I29</f>
        <v>0</v>
      </c>
      <c r="M29" s="35"/>
      <c r="N29" s="25">
        <f t="shared" si="2"/>
        <v>0</v>
      </c>
      <c r="O29" s="54">
        <v>7036111</v>
      </c>
      <c r="P29" s="35" t="str">
        <f t="shared" si="3"/>
        <v xml:space="preserve"> </v>
      </c>
      <c r="Q29" s="121" t="s">
        <v>93</v>
      </c>
      <c r="R29" s="122" t="s">
        <v>93</v>
      </c>
      <c r="S29" s="123" t="s">
        <v>93</v>
      </c>
      <c r="T29" s="34"/>
    </row>
    <row r="30" spans="1:20" ht="17.100000000000001" customHeight="1" x14ac:dyDescent="0.15">
      <c r="A30" s="37">
        <v>24</v>
      </c>
      <c r="B30" s="4"/>
      <c r="C30" s="25"/>
      <c r="D30" s="35"/>
      <c r="E30" s="25">
        <f t="shared" si="0"/>
        <v>0</v>
      </c>
      <c r="F30" s="25"/>
      <c r="G30" s="35"/>
      <c r="H30" s="25"/>
      <c r="I30" s="35"/>
      <c r="J30" s="25"/>
      <c r="K30" s="35"/>
      <c r="L30" s="36">
        <f t="shared" si="5"/>
        <v>0</v>
      </c>
      <c r="M30" s="35"/>
      <c r="N30" s="25">
        <f t="shared" si="2"/>
        <v>0</v>
      </c>
      <c r="O30" s="54"/>
      <c r="P30" s="35" t="str">
        <f t="shared" si="3"/>
        <v xml:space="preserve"> </v>
      </c>
      <c r="Q30" s="121"/>
      <c r="R30" s="127"/>
      <c r="S30" s="127"/>
      <c r="T30" s="34"/>
    </row>
    <row r="31" spans="1:20" ht="17.100000000000001" customHeight="1" x14ac:dyDescent="0.15">
      <c r="A31" s="37">
        <v>25</v>
      </c>
      <c r="B31" s="4"/>
      <c r="C31" s="25"/>
      <c r="D31" s="35"/>
      <c r="E31" s="25">
        <f t="shared" si="0"/>
        <v>0</v>
      </c>
      <c r="F31" s="25"/>
      <c r="G31" s="35"/>
      <c r="H31" s="25"/>
      <c r="I31" s="35"/>
      <c r="J31" s="25"/>
      <c r="K31" s="35"/>
      <c r="L31" s="36">
        <f t="shared" si="5"/>
        <v>0</v>
      </c>
      <c r="M31" s="35"/>
      <c r="N31" s="25">
        <f t="shared" si="2"/>
        <v>0</v>
      </c>
      <c r="O31" s="54"/>
      <c r="P31" s="35" t="str">
        <f t="shared" si="3"/>
        <v xml:space="preserve"> </v>
      </c>
      <c r="Q31" s="121"/>
      <c r="R31" s="127"/>
      <c r="S31" s="127"/>
      <c r="T31" s="34"/>
    </row>
    <row r="32" spans="1:20" ht="17.100000000000001" customHeight="1" x14ac:dyDescent="0.15">
      <c r="A32" s="37">
        <v>26</v>
      </c>
      <c r="B32" s="4"/>
      <c r="C32" s="25"/>
      <c r="D32" s="35"/>
      <c r="E32" s="25">
        <f t="shared" si="0"/>
        <v>0</v>
      </c>
      <c r="F32" s="25"/>
      <c r="G32" s="35"/>
      <c r="H32" s="25"/>
      <c r="I32" s="35"/>
      <c r="J32" s="25"/>
      <c r="K32" s="35"/>
      <c r="L32" s="36">
        <f t="shared" si="5"/>
        <v>0</v>
      </c>
      <c r="M32" s="35"/>
      <c r="N32" s="25">
        <f t="shared" si="2"/>
        <v>0</v>
      </c>
      <c r="O32" s="54"/>
      <c r="P32" s="35" t="str">
        <f t="shared" si="3"/>
        <v xml:space="preserve"> </v>
      </c>
      <c r="Q32" s="121"/>
      <c r="R32" s="127"/>
      <c r="S32" s="127"/>
      <c r="T32" s="34"/>
    </row>
    <row r="33" spans="1:20" ht="17.100000000000001" customHeight="1" x14ac:dyDescent="0.15">
      <c r="A33" s="33">
        <v>27</v>
      </c>
      <c r="B33" s="32"/>
      <c r="C33" s="25"/>
      <c r="D33" s="29"/>
      <c r="E33" s="25">
        <f t="shared" si="0"/>
        <v>0</v>
      </c>
      <c r="F33" s="30"/>
      <c r="G33" s="29"/>
      <c r="H33" s="30"/>
      <c r="I33" s="29"/>
      <c r="J33" s="30"/>
      <c r="K33" s="29"/>
      <c r="L33" s="31">
        <f t="shared" si="5"/>
        <v>0</v>
      </c>
      <c r="M33" s="29"/>
      <c r="N33" s="30">
        <f t="shared" si="2"/>
        <v>0</v>
      </c>
      <c r="O33" s="55"/>
      <c r="P33" s="29" t="str">
        <f t="shared" si="3"/>
        <v xml:space="preserve"> </v>
      </c>
      <c r="Q33" s="128"/>
      <c r="R33" s="129"/>
      <c r="S33" s="130"/>
      <c r="T33" s="28"/>
    </row>
    <row r="34" spans="1:20" ht="17.100000000000001" customHeight="1" thickBot="1" x14ac:dyDescent="0.2">
      <c r="A34" s="27">
        <v>28</v>
      </c>
      <c r="B34" s="26"/>
      <c r="C34" s="25"/>
      <c r="D34" s="22"/>
      <c r="E34" s="25">
        <f t="shared" si="0"/>
        <v>0</v>
      </c>
      <c r="F34" s="23"/>
      <c r="G34" s="22"/>
      <c r="H34" s="23"/>
      <c r="I34" s="22"/>
      <c r="J34" s="23"/>
      <c r="K34" s="22"/>
      <c r="L34" s="24">
        <f t="shared" si="5"/>
        <v>0</v>
      </c>
      <c r="M34" s="22"/>
      <c r="N34" s="23">
        <f t="shared" si="2"/>
        <v>0</v>
      </c>
      <c r="O34" s="56"/>
      <c r="P34" s="22" t="str">
        <f t="shared" si="3"/>
        <v xml:space="preserve"> </v>
      </c>
      <c r="Q34" s="131"/>
      <c r="R34" s="132"/>
      <c r="S34" s="133"/>
      <c r="T34" s="21"/>
    </row>
    <row r="35" spans="1:20" ht="17.100000000000001" customHeight="1" thickTop="1" thickBot="1" x14ac:dyDescent="0.2">
      <c r="A35" s="20"/>
      <c r="B35" s="19" t="s">
        <v>9</v>
      </c>
      <c r="C35" s="17"/>
      <c r="D35" s="19"/>
      <c r="E35" s="17"/>
      <c r="F35" s="17">
        <f>SUM(F7:F34)</f>
        <v>945822</v>
      </c>
      <c r="G35" s="19"/>
      <c r="H35" s="17">
        <f>SUM(H7:H34)</f>
        <v>2035014</v>
      </c>
      <c r="I35" s="19"/>
      <c r="J35" s="17">
        <f>SUM(J7:J33)</f>
        <v>104729</v>
      </c>
      <c r="K35" s="19"/>
      <c r="L35" s="18">
        <f>SUM(L7:L34)</f>
        <v>0</v>
      </c>
      <c r="M35" s="16">
        <f>SUM(M7:M33)</f>
        <v>0</v>
      </c>
      <c r="N35" s="17">
        <f>SUM(N7:N34)</f>
        <v>0</v>
      </c>
      <c r="O35" s="57">
        <f>SUM(O7:O34)</f>
        <v>77880803</v>
      </c>
      <c r="P35" s="16">
        <f>SUM(P7:P34)</f>
        <v>0</v>
      </c>
      <c r="Q35" s="15"/>
      <c r="R35" s="14"/>
      <c r="S35" s="13"/>
      <c r="T35" s="12"/>
    </row>
    <row r="36" spans="1:20" ht="17.100000000000001" customHeight="1" x14ac:dyDescent="0.15">
      <c r="A36" s="9" t="s">
        <v>8</v>
      </c>
      <c r="B36" s="9"/>
      <c r="C36" s="10"/>
      <c r="D36" s="9"/>
      <c r="E36" s="10"/>
      <c r="F36" s="10"/>
      <c r="G36" s="9"/>
      <c r="H36" s="10"/>
      <c r="I36" s="9"/>
      <c r="J36" s="10"/>
      <c r="K36" s="9"/>
      <c r="L36" s="11"/>
      <c r="M36" s="9"/>
      <c r="N36" s="10"/>
      <c r="O36" s="58"/>
      <c r="P36" s="9"/>
      <c r="Q36" s="8"/>
      <c r="R36" s="7"/>
      <c r="S36" s="7"/>
      <c r="T36" s="2"/>
    </row>
    <row r="37" spans="1:20" ht="17.100000000000001" customHeight="1" x14ac:dyDescent="0.15">
      <c r="A37" s="1" t="s">
        <v>7</v>
      </c>
    </row>
    <row r="38" spans="1:20" ht="17.100000000000001" customHeight="1" x14ac:dyDescent="0.15">
      <c r="A38" s="1" t="s">
        <v>6</v>
      </c>
    </row>
    <row r="39" spans="1:20" ht="17.100000000000001" customHeight="1" x14ac:dyDescent="0.15">
      <c r="A39" s="1" t="s">
        <v>66</v>
      </c>
    </row>
    <row r="40" spans="1:20" ht="17.100000000000001" customHeight="1" x14ac:dyDescent="0.15">
      <c r="A40" s="1" t="s">
        <v>67</v>
      </c>
    </row>
    <row r="41" spans="1:20" ht="17.100000000000001" customHeight="1" x14ac:dyDescent="0.15">
      <c r="A41" s="1" t="s">
        <v>5</v>
      </c>
    </row>
    <row r="42" spans="1:20" ht="17.100000000000001" customHeight="1" x14ac:dyDescent="0.15">
      <c r="A42" s="1" t="s">
        <v>4</v>
      </c>
    </row>
    <row r="43" spans="1:20" ht="17.100000000000001" customHeight="1" x14ac:dyDescent="0.15">
      <c r="B43" s="6" t="s">
        <v>3</v>
      </c>
      <c r="C43" s="5"/>
      <c r="D43" s="4" t="s">
        <v>2</v>
      </c>
    </row>
    <row r="44" spans="1:20" ht="17.100000000000001" customHeight="1" x14ac:dyDescent="0.15">
      <c r="B44" s="6" t="s">
        <v>1</v>
      </c>
      <c r="C44" s="5"/>
      <c r="D44" s="4"/>
    </row>
    <row r="45" spans="1:20" ht="17.100000000000001" customHeight="1" x14ac:dyDescent="0.15">
      <c r="B45" s="6" t="s">
        <v>0</v>
      </c>
      <c r="C45" s="5"/>
      <c r="D45" s="4"/>
    </row>
    <row r="46" spans="1:20" ht="17.100000000000001" customHeight="1" x14ac:dyDescent="0.15">
      <c r="B46" s="3"/>
      <c r="C46" s="3"/>
      <c r="D46" s="3"/>
    </row>
    <row r="47" spans="1:20" ht="17.100000000000001" customHeight="1" x14ac:dyDescent="0.15">
      <c r="B47" s="2"/>
      <c r="C47" s="2"/>
      <c r="D47" s="2"/>
    </row>
    <row r="48" spans="1:20" ht="17.100000000000001" customHeight="1" x14ac:dyDescent="0.15">
      <c r="K48" s="134"/>
      <c r="L48" s="135"/>
    </row>
  </sheetData>
  <mergeCells count="45">
    <mergeCell ref="Q31:S31"/>
    <mergeCell ref="Q32:S32"/>
    <mergeCell ref="Q33:S33"/>
    <mergeCell ref="Q34:S34"/>
    <mergeCell ref="K48:L48"/>
    <mergeCell ref="Q30:S30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18:S18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B1:B5"/>
    <mergeCell ref="C1:E1"/>
    <mergeCell ref="F1:L1"/>
    <mergeCell ref="M1:M4"/>
    <mergeCell ref="N1:N4"/>
  </mergeCells>
  <phoneticPr fontId="2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&amp;L&amp;"ＭＳ 明朝,標準"
様式第２号&amp;C&amp;"ＭＳ 明朝,標準"&amp;28内訳書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view="pageBreakPreview" zoomScale="75" zoomScaleNormal="100" zoomScaleSheetLayoutView="75" workbookViewId="0">
      <pane xSplit="2" ySplit="4" topLeftCell="C5" activePane="bottomRight" state="frozen"/>
      <selection activeCell="P7" sqref="P7"/>
      <selection pane="topRight" activeCell="P7" sqref="P7"/>
      <selection pane="bottomLeft" activeCell="P7" sqref="P7"/>
      <selection pane="bottomRight" activeCell="O36" sqref="O36"/>
    </sheetView>
  </sheetViews>
  <sheetFormatPr defaultRowHeight="17.100000000000001" customHeight="1" x14ac:dyDescent="0.15"/>
  <cols>
    <col min="1" max="1" width="4.5" style="1" bestFit="1" customWidth="1"/>
    <col min="2" max="2" width="32.75" style="1" bestFit="1" customWidth="1"/>
    <col min="3" max="3" width="9.25" style="80" bestFit="1" customWidth="1"/>
    <col min="4" max="4" width="11" style="1" bestFit="1" customWidth="1"/>
    <col min="5" max="5" width="11.625" style="1" bestFit="1" customWidth="1"/>
    <col min="6" max="6" width="11.625" style="80" bestFit="1" customWidth="1"/>
    <col min="7" max="7" width="9" style="1"/>
    <col min="8" max="8" width="11.625" style="80" bestFit="1" customWidth="1"/>
    <col min="9" max="9" width="9" style="1"/>
    <col min="10" max="10" width="9.5" style="80" bestFit="1" customWidth="1"/>
    <col min="11" max="11" width="9" style="1" customWidth="1"/>
    <col min="12" max="12" width="11.625" style="1" customWidth="1"/>
    <col min="13" max="13" width="10.75" style="1" customWidth="1"/>
    <col min="14" max="14" width="13.875" style="1" customWidth="1"/>
    <col min="15" max="15" width="13.875" style="59" bestFit="1" customWidth="1"/>
    <col min="16" max="16" width="12.75" style="1" bestFit="1" customWidth="1"/>
    <col min="17" max="18" width="9" style="1"/>
    <col min="19" max="19" width="12.5" style="1" customWidth="1"/>
    <col min="20" max="23" width="9" style="1"/>
    <col min="24" max="24" width="12.125" style="1" bestFit="1" customWidth="1"/>
    <col min="25" max="25" width="13.25" style="1" bestFit="1" customWidth="1"/>
    <col min="26" max="16384" width="9" style="1"/>
  </cols>
  <sheetData>
    <row r="1" spans="1:20" ht="17.100000000000001" customHeight="1" x14ac:dyDescent="0.15">
      <c r="A1" s="51"/>
      <c r="B1" s="88" t="s">
        <v>42</v>
      </c>
      <c r="C1" s="90" t="s">
        <v>41</v>
      </c>
      <c r="D1" s="90"/>
      <c r="E1" s="90"/>
      <c r="F1" s="91" t="s">
        <v>40</v>
      </c>
      <c r="G1" s="91"/>
      <c r="H1" s="91"/>
      <c r="I1" s="91"/>
      <c r="J1" s="91"/>
      <c r="K1" s="91"/>
      <c r="L1" s="91"/>
      <c r="M1" s="92" t="s">
        <v>39</v>
      </c>
      <c r="N1" s="94" t="s">
        <v>38</v>
      </c>
      <c r="O1" s="119" t="s">
        <v>37</v>
      </c>
      <c r="P1" s="96" t="s">
        <v>36</v>
      </c>
      <c r="Q1" s="98" t="s">
        <v>35</v>
      </c>
      <c r="R1" s="99"/>
      <c r="S1" s="99"/>
      <c r="T1" s="104" t="s">
        <v>34</v>
      </c>
    </row>
    <row r="2" spans="1:20" ht="17.100000000000001" customHeight="1" x14ac:dyDescent="0.15">
      <c r="A2" s="50"/>
      <c r="B2" s="89"/>
      <c r="C2" s="137" t="s">
        <v>33</v>
      </c>
      <c r="D2" s="108" t="s">
        <v>30</v>
      </c>
      <c r="E2" s="110" t="s">
        <v>32</v>
      </c>
      <c r="F2" s="41" t="s">
        <v>31</v>
      </c>
      <c r="G2" s="109" t="s">
        <v>30</v>
      </c>
      <c r="H2" s="41" t="s">
        <v>31</v>
      </c>
      <c r="I2" s="109" t="s">
        <v>30</v>
      </c>
      <c r="J2" s="41" t="s">
        <v>31</v>
      </c>
      <c r="K2" s="109" t="s">
        <v>30</v>
      </c>
      <c r="L2" s="117" t="s">
        <v>29</v>
      </c>
      <c r="M2" s="93"/>
      <c r="N2" s="95"/>
      <c r="O2" s="120"/>
      <c r="P2" s="97"/>
      <c r="Q2" s="100"/>
      <c r="R2" s="101"/>
      <c r="S2" s="101"/>
      <c r="T2" s="105"/>
    </row>
    <row r="3" spans="1:20" ht="17.100000000000001" customHeight="1" x14ac:dyDescent="0.15">
      <c r="A3" s="50"/>
      <c r="B3" s="89"/>
      <c r="C3" s="137"/>
      <c r="D3" s="108"/>
      <c r="E3" s="110"/>
      <c r="F3" s="41" t="s">
        <v>28</v>
      </c>
      <c r="G3" s="112"/>
      <c r="H3" s="41" t="s">
        <v>27</v>
      </c>
      <c r="I3" s="114"/>
      <c r="J3" s="41"/>
      <c r="K3" s="115"/>
      <c r="L3" s="117"/>
      <c r="M3" s="93"/>
      <c r="N3" s="95"/>
      <c r="O3" s="120"/>
      <c r="P3" s="97"/>
      <c r="Q3" s="100"/>
      <c r="R3" s="101"/>
      <c r="S3" s="101"/>
      <c r="T3" s="105"/>
    </row>
    <row r="4" spans="1:20" ht="17.100000000000001" customHeight="1" x14ac:dyDescent="0.15">
      <c r="A4" s="50"/>
      <c r="B4" s="89"/>
      <c r="C4" s="138"/>
      <c r="D4" s="109"/>
      <c r="E4" s="111"/>
      <c r="F4" s="41" t="s">
        <v>26</v>
      </c>
      <c r="G4" s="112"/>
      <c r="H4" s="41" t="s">
        <v>25</v>
      </c>
      <c r="I4" s="114"/>
      <c r="J4" s="41" t="s">
        <v>24</v>
      </c>
      <c r="K4" s="115"/>
      <c r="L4" s="118"/>
      <c r="M4" s="93"/>
      <c r="N4" s="95"/>
      <c r="O4" s="120"/>
      <c r="P4" s="97"/>
      <c r="Q4" s="100"/>
      <c r="R4" s="101"/>
      <c r="S4" s="101"/>
      <c r="T4" s="105"/>
    </row>
    <row r="5" spans="1:20" ht="17.100000000000001" customHeight="1" x14ac:dyDescent="0.15">
      <c r="A5" s="50"/>
      <c r="B5" s="89"/>
      <c r="C5" s="78"/>
      <c r="D5" s="69"/>
      <c r="E5" s="48" t="s">
        <v>170</v>
      </c>
      <c r="F5" s="41" t="s">
        <v>23</v>
      </c>
      <c r="G5" s="113"/>
      <c r="H5" s="41" t="s">
        <v>22</v>
      </c>
      <c r="I5" s="113"/>
      <c r="J5" s="41" t="s">
        <v>21</v>
      </c>
      <c r="K5" s="116"/>
      <c r="L5" s="47" t="s">
        <v>171</v>
      </c>
      <c r="M5" s="69" t="s">
        <v>172</v>
      </c>
      <c r="N5" s="46" t="s">
        <v>173</v>
      </c>
      <c r="O5" s="52" t="s">
        <v>174</v>
      </c>
      <c r="P5" s="69" t="s">
        <v>175</v>
      </c>
      <c r="Q5" s="100"/>
      <c r="R5" s="101"/>
      <c r="S5" s="101"/>
      <c r="T5" s="105"/>
    </row>
    <row r="6" spans="1:20" ht="17.100000000000001" customHeight="1" x14ac:dyDescent="0.15">
      <c r="A6" s="44"/>
      <c r="B6" s="43"/>
      <c r="C6" s="79" t="s">
        <v>176</v>
      </c>
      <c r="D6" s="68" t="s">
        <v>14</v>
      </c>
      <c r="E6" s="40" t="s">
        <v>13</v>
      </c>
      <c r="F6" s="41" t="s">
        <v>177</v>
      </c>
      <c r="G6" s="68" t="s">
        <v>14</v>
      </c>
      <c r="H6" s="41" t="s">
        <v>177</v>
      </c>
      <c r="I6" s="68" t="s">
        <v>14</v>
      </c>
      <c r="J6" s="41" t="s">
        <v>177</v>
      </c>
      <c r="K6" s="68" t="s">
        <v>14</v>
      </c>
      <c r="L6" s="41" t="s">
        <v>13</v>
      </c>
      <c r="M6" s="68" t="s">
        <v>13</v>
      </c>
      <c r="N6" s="40" t="s">
        <v>13</v>
      </c>
      <c r="O6" s="53" t="s">
        <v>13</v>
      </c>
      <c r="P6" s="68" t="s">
        <v>13</v>
      </c>
      <c r="Q6" s="102"/>
      <c r="R6" s="103"/>
      <c r="S6" s="103"/>
      <c r="T6" s="105"/>
    </row>
    <row r="7" spans="1:20" ht="17.100000000000001" customHeight="1" x14ac:dyDescent="0.15">
      <c r="A7" s="37">
        <v>1</v>
      </c>
      <c r="B7" s="4" t="s">
        <v>95</v>
      </c>
      <c r="C7" s="25">
        <v>289</v>
      </c>
      <c r="D7" s="35"/>
      <c r="E7" s="25">
        <f t="shared" ref="E7:E34" si="0">D7*C7*12*0.85</f>
        <v>0</v>
      </c>
      <c r="F7" s="39">
        <v>202420</v>
      </c>
      <c r="G7" s="38"/>
      <c r="H7" s="25">
        <v>442245</v>
      </c>
      <c r="I7" s="35"/>
      <c r="J7" s="25"/>
      <c r="K7" s="35"/>
      <c r="L7" s="36">
        <f t="shared" ref="L7:L13" si="1">F7*G7+H7*I7</f>
        <v>0</v>
      </c>
      <c r="M7" s="35"/>
      <c r="N7" s="25">
        <f t="shared" ref="N7:N34" si="2">E7+L7+M7</f>
        <v>0</v>
      </c>
      <c r="O7" s="54">
        <v>14861804</v>
      </c>
      <c r="P7" s="35" t="str">
        <f t="shared" ref="P7:P34" si="3">IF(E7=0," ",O7-N7)</f>
        <v xml:space="preserve"> </v>
      </c>
      <c r="Q7" s="121" t="s">
        <v>123</v>
      </c>
      <c r="R7" s="127" t="s">
        <v>123</v>
      </c>
      <c r="S7" s="127" t="s">
        <v>123</v>
      </c>
      <c r="T7" s="34"/>
    </row>
    <row r="8" spans="1:20" ht="17.100000000000001" customHeight="1" x14ac:dyDescent="0.15">
      <c r="A8" s="37">
        <v>2</v>
      </c>
      <c r="B8" s="4" t="s">
        <v>96</v>
      </c>
      <c r="C8" s="25">
        <v>84</v>
      </c>
      <c r="D8" s="35"/>
      <c r="E8" s="25">
        <f t="shared" si="0"/>
        <v>0</v>
      </c>
      <c r="F8" s="39">
        <v>41165</v>
      </c>
      <c r="G8" s="35"/>
      <c r="H8" s="25">
        <v>85347</v>
      </c>
      <c r="I8" s="35"/>
      <c r="J8" s="25"/>
      <c r="K8" s="35"/>
      <c r="L8" s="36">
        <f t="shared" si="1"/>
        <v>0</v>
      </c>
      <c r="M8" s="35"/>
      <c r="N8" s="25">
        <f t="shared" si="2"/>
        <v>0</v>
      </c>
      <c r="O8" s="54">
        <v>3210936</v>
      </c>
      <c r="P8" s="35" t="str">
        <f t="shared" si="3"/>
        <v xml:space="preserve"> </v>
      </c>
      <c r="Q8" s="121" t="s">
        <v>90</v>
      </c>
      <c r="R8" s="127" t="s">
        <v>90</v>
      </c>
      <c r="S8" s="127" t="s">
        <v>90</v>
      </c>
      <c r="T8" s="34"/>
    </row>
    <row r="9" spans="1:20" ht="17.100000000000001" customHeight="1" x14ac:dyDescent="0.15">
      <c r="A9" s="37">
        <v>3</v>
      </c>
      <c r="B9" s="4" t="s">
        <v>97</v>
      </c>
      <c r="C9" s="25">
        <v>60</v>
      </c>
      <c r="D9" s="35"/>
      <c r="E9" s="25">
        <f t="shared" si="0"/>
        <v>0</v>
      </c>
      <c r="F9" s="25">
        <v>23099</v>
      </c>
      <c r="G9" s="35"/>
      <c r="H9" s="25">
        <v>42577</v>
      </c>
      <c r="I9" s="35"/>
      <c r="J9" s="25"/>
      <c r="K9" s="35"/>
      <c r="L9" s="36">
        <f t="shared" si="1"/>
        <v>0</v>
      </c>
      <c r="M9" s="35"/>
      <c r="N9" s="25">
        <f t="shared" si="2"/>
        <v>0</v>
      </c>
      <c r="O9" s="54">
        <v>2050486</v>
      </c>
      <c r="P9" s="35" t="str">
        <f t="shared" si="3"/>
        <v xml:space="preserve"> </v>
      </c>
      <c r="Q9" s="121" t="s">
        <v>90</v>
      </c>
      <c r="R9" s="127" t="s">
        <v>90</v>
      </c>
      <c r="S9" s="127" t="s">
        <v>90</v>
      </c>
      <c r="T9" s="34"/>
    </row>
    <row r="10" spans="1:20" ht="17.100000000000001" customHeight="1" x14ac:dyDescent="0.15">
      <c r="A10" s="37">
        <v>4</v>
      </c>
      <c r="B10" s="4" t="s">
        <v>98</v>
      </c>
      <c r="C10" s="25">
        <v>91</v>
      </c>
      <c r="D10" s="35"/>
      <c r="E10" s="25">
        <f t="shared" si="0"/>
        <v>0</v>
      </c>
      <c r="F10" s="39">
        <v>33417</v>
      </c>
      <c r="G10" s="35"/>
      <c r="H10" s="25">
        <v>73122</v>
      </c>
      <c r="I10" s="35"/>
      <c r="J10" s="25"/>
      <c r="K10" s="35"/>
      <c r="L10" s="36">
        <f t="shared" si="1"/>
        <v>0</v>
      </c>
      <c r="M10" s="35"/>
      <c r="N10" s="25">
        <f>E10+L10+M10</f>
        <v>0</v>
      </c>
      <c r="O10" s="54">
        <v>3077199</v>
      </c>
      <c r="P10" s="35" t="str">
        <f t="shared" si="3"/>
        <v xml:space="preserve"> </v>
      </c>
      <c r="Q10" s="121" t="s">
        <v>90</v>
      </c>
      <c r="R10" s="127" t="s">
        <v>90</v>
      </c>
      <c r="S10" s="127" t="s">
        <v>90</v>
      </c>
      <c r="T10" s="34"/>
    </row>
    <row r="11" spans="1:20" ht="17.100000000000001" customHeight="1" x14ac:dyDescent="0.15">
      <c r="A11" s="37">
        <v>5</v>
      </c>
      <c r="B11" s="4" t="s">
        <v>99</v>
      </c>
      <c r="C11" s="25">
        <v>68</v>
      </c>
      <c r="D11" s="35"/>
      <c r="E11" s="25">
        <f t="shared" si="0"/>
        <v>0</v>
      </c>
      <c r="F11" s="25">
        <v>25086</v>
      </c>
      <c r="G11" s="35"/>
      <c r="H11" s="25">
        <v>45744</v>
      </c>
      <c r="I11" s="35"/>
      <c r="J11" s="25"/>
      <c r="K11" s="35"/>
      <c r="L11" s="36">
        <f t="shared" si="1"/>
        <v>0</v>
      </c>
      <c r="M11" s="35"/>
      <c r="N11" s="25">
        <f t="shared" si="2"/>
        <v>0</v>
      </c>
      <c r="O11" s="54">
        <v>2139208</v>
      </c>
      <c r="P11" s="35" t="str">
        <f t="shared" si="3"/>
        <v xml:space="preserve"> </v>
      </c>
      <c r="Q11" s="121" t="s">
        <v>90</v>
      </c>
      <c r="R11" s="127" t="s">
        <v>90</v>
      </c>
      <c r="S11" s="127" t="s">
        <v>90</v>
      </c>
      <c r="T11" s="34"/>
    </row>
    <row r="12" spans="1:20" ht="17.100000000000001" customHeight="1" x14ac:dyDescent="0.15">
      <c r="A12" s="37">
        <v>6</v>
      </c>
      <c r="B12" s="4" t="s">
        <v>100</v>
      </c>
      <c r="C12" s="25">
        <v>87</v>
      </c>
      <c r="D12" s="35"/>
      <c r="E12" s="25">
        <f t="shared" si="0"/>
        <v>0</v>
      </c>
      <c r="F12" s="25">
        <v>47131</v>
      </c>
      <c r="G12" s="35"/>
      <c r="H12" s="25">
        <v>88222</v>
      </c>
      <c r="I12" s="35"/>
      <c r="J12" s="25"/>
      <c r="K12" s="35"/>
      <c r="L12" s="36">
        <f t="shared" si="1"/>
        <v>0</v>
      </c>
      <c r="M12" s="35"/>
      <c r="N12" s="25">
        <f t="shared" si="2"/>
        <v>0</v>
      </c>
      <c r="O12" s="54">
        <v>3400907</v>
      </c>
      <c r="P12" s="35" t="str">
        <f t="shared" si="3"/>
        <v xml:space="preserve"> </v>
      </c>
      <c r="Q12" s="121" t="s">
        <v>90</v>
      </c>
      <c r="R12" s="127" t="s">
        <v>90</v>
      </c>
      <c r="S12" s="127" t="s">
        <v>90</v>
      </c>
      <c r="T12" s="34"/>
    </row>
    <row r="13" spans="1:20" ht="17.100000000000001" customHeight="1" x14ac:dyDescent="0.15">
      <c r="A13" s="37">
        <v>7</v>
      </c>
      <c r="B13" s="4" t="s">
        <v>101</v>
      </c>
      <c r="C13" s="25">
        <v>51</v>
      </c>
      <c r="D13" s="35"/>
      <c r="E13" s="25">
        <f t="shared" si="0"/>
        <v>0</v>
      </c>
      <c r="F13" s="25">
        <v>30148</v>
      </c>
      <c r="G13" s="35"/>
      <c r="H13" s="25">
        <v>72716</v>
      </c>
      <c r="I13" s="35"/>
      <c r="J13" s="25"/>
      <c r="K13" s="35"/>
      <c r="L13" s="36">
        <f t="shared" si="1"/>
        <v>0</v>
      </c>
      <c r="M13" s="35"/>
      <c r="N13" s="25">
        <f t="shared" si="2"/>
        <v>0</v>
      </c>
      <c r="O13" s="54">
        <v>2521232</v>
      </c>
      <c r="P13" s="35" t="str">
        <f t="shared" si="3"/>
        <v xml:space="preserve"> </v>
      </c>
      <c r="Q13" s="121" t="s">
        <v>90</v>
      </c>
      <c r="R13" s="127" t="s">
        <v>90</v>
      </c>
      <c r="S13" s="127" t="s">
        <v>90</v>
      </c>
      <c r="T13" s="34"/>
    </row>
    <row r="14" spans="1:20" ht="17.100000000000001" customHeight="1" x14ac:dyDescent="0.15">
      <c r="A14" s="37">
        <v>8</v>
      </c>
      <c r="B14" s="4" t="s">
        <v>102</v>
      </c>
      <c r="C14" s="25">
        <v>72</v>
      </c>
      <c r="D14" s="35"/>
      <c r="E14" s="25">
        <f t="shared" si="0"/>
        <v>0</v>
      </c>
      <c r="F14" s="25">
        <v>27035</v>
      </c>
      <c r="G14" s="35"/>
      <c r="H14" s="25">
        <v>81591</v>
      </c>
      <c r="I14" s="35"/>
      <c r="J14" s="25"/>
      <c r="K14" s="35"/>
      <c r="L14" s="36">
        <f>F14*G14+H14*I14+J14*K14</f>
        <v>0</v>
      </c>
      <c r="M14" s="35"/>
      <c r="N14" s="25">
        <f t="shared" si="2"/>
        <v>0</v>
      </c>
      <c r="O14" s="54">
        <v>2774060</v>
      </c>
      <c r="P14" s="35" t="str">
        <f t="shared" si="3"/>
        <v xml:space="preserve"> </v>
      </c>
      <c r="Q14" s="124" t="s">
        <v>90</v>
      </c>
      <c r="R14" s="136" t="s">
        <v>90</v>
      </c>
      <c r="S14" s="136" t="s">
        <v>90</v>
      </c>
      <c r="T14" s="34"/>
    </row>
    <row r="15" spans="1:20" ht="17.100000000000001" customHeight="1" x14ac:dyDescent="0.15">
      <c r="A15" s="37">
        <v>9</v>
      </c>
      <c r="B15" s="4" t="s">
        <v>103</v>
      </c>
      <c r="C15" s="25">
        <v>79</v>
      </c>
      <c r="D15" s="35"/>
      <c r="E15" s="25">
        <f t="shared" si="0"/>
        <v>0</v>
      </c>
      <c r="F15" s="25">
        <v>25923</v>
      </c>
      <c r="G15" s="35"/>
      <c r="H15" s="25">
        <v>71937</v>
      </c>
      <c r="I15" s="35"/>
      <c r="J15" s="25"/>
      <c r="K15" s="35"/>
      <c r="L15" s="36">
        <f>F15*G15+H15*I15+J15*K15</f>
        <v>0</v>
      </c>
      <c r="M15" s="35"/>
      <c r="N15" s="25">
        <f t="shared" si="2"/>
        <v>0</v>
      </c>
      <c r="O15" s="54">
        <v>2569070</v>
      </c>
      <c r="P15" s="35" t="str">
        <f t="shared" si="3"/>
        <v xml:space="preserve"> </v>
      </c>
      <c r="Q15" s="124" t="s">
        <v>90</v>
      </c>
      <c r="R15" s="136" t="s">
        <v>90</v>
      </c>
      <c r="S15" s="136" t="s">
        <v>90</v>
      </c>
      <c r="T15" s="34"/>
    </row>
    <row r="16" spans="1:20" ht="17.100000000000001" customHeight="1" x14ac:dyDescent="0.15">
      <c r="A16" s="37">
        <v>10</v>
      </c>
      <c r="B16" s="4" t="s">
        <v>104</v>
      </c>
      <c r="C16" s="25">
        <v>64</v>
      </c>
      <c r="D16" s="35"/>
      <c r="E16" s="25">
        <f t="shared" si="0"/>
        <v>0</v>
      </c>
      <c r="F16" s="25">
        <v>31109</v>
      </c>
      <c r="G16" s="35"/>
      <c r="H16" s="25">
        <v>91023</v>
      </c>
      <c r="I16" s="35"/>
      <c r="J16" s="25"/>
      <c r="K16" s="35"/>
      <c r="L16" s="36">
        <f t="shared" ref="L16:L27" si="4">F16*G16+H16*I16</f>
        <v>0</v>
      </c>
      <c r="M16" s="35"/>
      <c r="N16" s="25">
        <f t="shared" si="2"/>
        <v>0</v>
      </c>
      <c r="O16" s="54">
        <v>3075117</v>
      </c>
      <c r="P16" s="35" t="str">
        <f t="shared" si="3"/>
        <v xml:space="preserve"> </v>
      </c>
      <c r="Q16" s="121" t="s">
        <v>90</v>
      </c>
      <c r="R16" s="127" t="s">
        <v>90</v>
      </c>
      <c r="S16" s="127" t="s">
        <v>90</v>
      </c>
      <c r="T16" s="34"/>
    </row>
    <row r="17" spans="1:20" ht="17.100000000000001" customHeight="1" x14ac:dyDescent="0.15">
      <c r="A17" s="37">
        <v>11</v>
      </c>
      <c r="B17" s="4" t="s">
        <v>105</v>
      </c>
      <c r="C17" s="25">
        <v>93</v>
      </c>
      <c r="D17" s="35"/>
      <c r="E17" s="25">
        <f t="shared" si="0"/>
        <v>0</v>
      </c>
      <c r="F17" s="25">
        <v>38193</v>
      </c>
      <c r="G17" s="35"/>
      <c r="H17" s="25">
        <v>124146</v>
      </c>
      <c r="I17" s="35"/>
      <c r="J17" s="25"/>
      <c r="K17" s="35"/>
      <c r="L17" s="36">
        <f t="shared" si="4"/>
        <v>0</v>
      </c>
      <c r="M17" s="35"/>
      <c r="N17" s="25">
        <f t="shared" si="2"/>
        <v>0</v>
      </c>
      <c r="O17" s="54">
        <v>3869026</v>
      </c>
      <c r="P17" s="35" t="str">
        <f t="shared" si="3"/>
        <v xml:space="preserve"> </v>
      </c>
      <c r="Q17" s="121" t="s">
        <v>90</v>
      </c>
      <c r="R17" s="127" t="s">
        <v>90</v>
      </c>
      <c r="S17" s="127" t="s">
        <v>90</v>
      </c>
      <c r="T17" s="34"/>
    </row>
    <row r="18" spans="1:20" ht="17.100000000000001" customHeight="1" x14ac:dyDescent="0.15">
      <c r="A18" s="37">
        <v>12</v>
      </c>
      <c r="B18" s="4" t="s">
        <v>106</v>
      </c>
      <c r="C18" s="25">
        <v>57</v>
      </c>
      <c r="D18" s="35"/>
      <c r="E18" s="25">
        <f t="shared" si="0"/>
        <v>0</v>
      </c>
      <c r="F18" s="25">
        <v>24179</v>
      </c>
      <c r="G18" s="35"/>
      <c r="H18" s="25">
        <v>72878</v>
      </c>
      <c r="I18" s="35"/>
      <c r="J18" s="25"/>
      <c r="K18" s="35"/>
      <c r="L18" s="36">
        <f t="shared" si="4"/>
        <v>0</v>
      </c>
      <c r="M18" s="35"/>
      <c r="N18" s="25">
        <f t="shared" si="2"/>
        <v>0</v>
      </c>
      <c r="O18" s="54">
        <v>2356802</v>
      </c>
      <c r="P18" s="35" t="str">
        <f t="shared" si="3"/>
        <v xml:space="preserve"> </v>
      </c>
      <c r="Q18" s="121" t="s">
        <v>90</v>
      </c>
      <c r="R18" s="127" t="s">
        <v>90</v>
      </c>
      <c r="S18" s="127" t="s">
        <v>90</v>
      </c>
      <c r="T18" s="34"/>
    </row>
    <row r="19" spans="1:20" ht="17.100000000000001" customHeight="1" x14ac:dyDescent="0.15">
      <c r="A19" s="37">
        <v>13</v>
      </c>
      <c r="B19" s="4" t="s">
        <v>107</v>
      </c>
      <c r="C19" s="25">
        <v>97</v>
      </c>
      <c r="D19" s="35"/>
      <c r="E19" s="25">
        <f t="shared" si="0"/>
        <v>0</v>
      </c>
      <c r="F19" s="25">
        <v>46851</v>
      </c>
      <c r="G19" s="35"/>
      <c r="H19" s="25">
        <v>134456</v>
      </c>
      <c r="I19" s="35"/>
      <c r="J19" s="25"/>
      <c r="K19" s="35"/>
      <c r="L19" s="36">
        <f t="shared" si="4"/>
        <v>0</v>
      </c>
      <c r="M19" s="35"/>
      <c r="N19" s="25">
        <f t="shared" si="2"/>
        <v>0</v>
      </c>
      <c r="O19" s="54">
        <v>4344028</v>
      </c>
      <c r="P19" s="35" t="str">
        <f t="shared" si="3"/>
        <v xml:space="preserve"> </v>
      </c>
      <c r="Q19" s="121" t="s">
        <v>90</v>
      </c>
      <c r="R19" s="127" t="s">
        <v>90</v>
      </c>
      <c r="S19" s="127" t="s">
        <v>90</v>
      </c>
      <c r="T19" s="34"/>
    </row>
    <row r="20" spans="1:20" ht="17.100000000000001" customHeight="1" x14ac:dyDescent="0.15">
      <c r="A20" s="37">
        <v>14</v>
      </c>
      <c r="B20" s="4" t="s">
        <v>108</v>
      </c>
      <c r="C20" s="25">
        <v>111</v>
      </c>
      <c r="D20" s="35"/>
      <c r="E20" s="25">
        <f t="shared" si="0"/>
        <v>0</v>
      </c>
      <c r="F20" s="25">
        <v>58496</v>
      </c>
      <c r="G20" s="35"/>
      <c r="H20" s="25">
        <v>191509</v>
      </c>
      <c r="I20" s="35"/>
      <c r="J20" s="25"/>
      <c r="K20" s="35"/>
      <c r="L20" s="36">
        <f t="shared" si="4"/>
        <v>0</v>
      </c>
      <c r="M20" s="35"/>
      <c r="N20" s="25">
        <f t="shared" si="2"/>
        <v>0</v>
      </c>
      <c r="O20" s="54">
        <v>5743214</v>
      </c>
      <c r="P20" s="35" t="str">
        <f t="shared" si="3"/>
        <v xml:space="preserve"> </v>
      </c>
      <c r="Q20" s="121" t="s">
        <v>123</v>
      </c>
      <c r="R20" s="127" t="s">
        <v>123</v>
      </c>
      <c r="S20" s="127" t="s">
        <v>123</v>
      </c>
      <c r="T20" s="34"/>
    </row>
    <row r="21" spans="1:20" ht="17.100000000000001" customHeight="1" x14ac:dyDescent="0.15">
      <c r="A21" s="37">
        <v>15</v>
      </c>
      <c r="B21" s="4" t="s">
        <v>109</v>
      </c>
      <c r="C21" s="25">
        <v>161</v>
      </c>
      <c r="D21" s="35"/>
      <c r="E21" s="25">
        <f t="shared" si="0"/>
        <v>0</v>
      </c>
      <c r="F21" s="25">
        <v>53269</v>
      </c>
      <c r="G21" s="35"/>
      <c r="H21" s="25">
        <v>163273</v>
      </c>
      <c r="I21" s="35"/>
      <c r="J21" s="25"/>
      <c r="K21" s="35"/>
      <c r="L21" s="36">
        <f t="shared" si="4"/>
        <v>0</v>
      </c>
      <c r="M21" s="35"/>
      <c r="N21" s="25">
        <f t="shared" si="2"/>
        <v>0</v>
      </c>
      <c r="O21" s="54">
        <v>5634823.7299999995</v>
      </c>
      <c r="P21" s="35" t="str">
        <f t="shared" si="3"/>
        <v xml:space="preserve"> </v>
      </c>
      <c r="Q21" s="121" t="s">
        <v>90</v>
      </c>
      <c r="R21" s="127" t="s">
        <v>90</v>
      </c>
      <c r="S21" s="127" t="s">
        <v>90</v>
      </c>
      <c r="T21" s="34"/>
    </row>
    <row r="22" spans="1:20" ht="17.100000000000001" customHeight="1" x14ac:dyDescent="0.15">
      <c r="A22" s="37">
        <v>16</v>
      </c>
      <c r="B22" s="4" t="s">
        <v>110</v>
      </c>
      <c r="C22" s="25">
        <v>99</v>
      </c>
      <c r="D22" s="35"/>
      <c r="E22" s="25">
        <f t="shared" si="0"/>
        <v>0</v>
      </c>
      <c r="F22" s="25">
        <v>58166</v>
      </c>
      <c r="G22" s="35"/>
      <c r="H22" s="25">
        <v>129578</v>
      </c>
      <c r="I22" s="35"/>
      <c r="J22" s="25"/>
      <c r="K22" s="35"/>
      <c r="L22" s="36">
        <f t="shared" si="4"/>
        <v>0</v>
      </c>
      <c r="M22" s="35"/>
      <c r="N22" s="25">
        <f t="shared" si="2"/>
        <v>0</v>
      </c>
      <c r="O22" s="54">
        <v>4639477.3839999996</v>
      </c>
      <c r="P22" s="35" t="str">
        <f t="shared" si="3"/>
        <v xml:space="preserve"> </v>
      </c>
      <c r="Q22" s="121" t="s">
        <v>123</v>
      </c>
      <c r="R22" s="127" t="s">
        <v>123</v>
      </c>
      <c r="S22" s="127" t="s">
        <v>123</v>
      </c>
      <c r="T22" s="34"/>
    </row>
    <row r="23" spans="1:20" ht="17.100000000000001" customHeight="1" x14ac:dyDescent="0.15">
      <c r="A23" s="37">
        <v>17</v>
      </c>
      <c r="B23" s="4" t="s">
        <v>111</v>
      </c>
      <c r="C23" s="25">
        <v>129</v>
      </c>
      <c r="D23" s="35"/>
      <c r="E23" s="25">
        <f t="shared" si="0"/>
        <v>0</v>
      </c>
      <c r="F23" s="25">
        <v>90589</v>
      </c>
      <c r="G23" s="35"/>
      <c r="H23" s="25">
        <v>207292</v>
      </c>
      <c r="I23" s="35"/>
      <c r="J23" s="25"/>
      <c r="K23" s="35"/>
      <c r="L23" s="36">
        <f t="shared" si="4"/>
        <v>0</v>
      </c>
      <c r="M23" s="35"/>
      <c r="N23" s="25">
        <f t="shared" si="2"/>
        <v>0</v>
      </c>
      <c r="O23" s="54">
        <v>6767947.1960000005</v>
      </c>
      <c r="P23" s="35" t="str">
        <f t="shared" si="3"/>
        <v xml:space="preserve"> </v>
      </c>
      <c r="Q23" s="121" t="s">
        <v>123</v>
      </c>
      <c r="R23" s="127" t="s">
        <v>123</v>
      </c>
      <c r="S23" s="127" t="s">
        <v>123</v>
      </c>
      <c r="T23" s="34"/>
    </row>
    <row r="24" spans="1:20" ht="17.100000000000001" customHeight="1" x14ac:dyDescent="0.15">
      <c r="A24" s="37">
        <v>18</v>
      </c>
      <c r="B24" s="4" t="s">
        <v>112</v>
      </c>
      <c r="C24" s="25">
        <v>94</v>
      </c>
      <c r="D24" s="35"/>
      <c r="E24" s="25">
        <f t="shared" si="0"/>
        <v>0</v>
      </c>
      <c r="F24" s="25">
        <v>56430</v>
      </c>
      <c r="G24" s="35"/>
      <c r="H24" s="25">
        <v>133860</v>
      </c>
      <c r="I24" s="35"/>
      <c r="J24" s="25"/>
      <c r="K24" s="35"/>
      <c r="L24" s="36">
        <f t="shared" si="4"/>
        <v>0</v>
      </c>
      <c r="M24" s="35"/>
      <c r="N24" s="25">
        <f t="shared" si="2"/>
        <v>0</v>
      </c>
      <c r="O24" s="54">
        <v>4183877.7239999999</v>
      </c>
      <c r="P24" s="35" t="str">
        <f t="shared" si="3"/>
        <v xml:space="preserve"> </v>
      </c>
      <c r="Q24" s="121" t="s">
        <v>90</v>
      </c>
      <c r="R24" s="127" t="s">
        <v>90</v>
      </c>
      <c r="S24" s="127" t="s">
        <v>90</v>
      </c>
      <c r="T24" s="34"/>
    </row>
    <row r="25" spans="1:20" ht="17.100000000000001" customHeight="1" x14ac:dyDescent="0.15">
      <c r="A25" s="37">
        <v>19</v>
      </c>
      <c r="B25" s="4" t="s">
        <v>113</v>
      </c>
      <c r="C25" s="25">
        <v>350</v>
      </c>
      <c r="D25" s="35"/>
      <c r="E25" s="25">
        <f t="shared" si="0"/>
        <v>0</v>
      </c>
      <c r="F25" s="25">
        <v>100445</v>
      </c>
      <c r="G25" s="35"/>
      <c r="H25" s="25">
        <v>392820</v>
      </c>
      <c r="I25" s="35"/>
      <c r="J25" s="25"/>
      <c r="K25" s="35"/>
      <c r="L25" s="36">
        <f t="shared" si="4"/>
        <v>0</v>
      </c>
      <c r="M25" s="35"/>
      <c r="N25" s="25">
        <f t="shared" si="2"/>
        <v>0</v>
      </c>
      <c r="O25" s="54">
        <v>13288852.599999998</v>
      </c>
      <c r="P25" s="35" t="str">
        <f t="shared" si="3"/>
        <v xml:space="preserve"> </v>
      </c>
      <c r="Q25" s="121" t="s">
        <v>124</v>
      </c>
      <c r="R25" s="127" t="s">
        <v>124</v>
      </c>
      <c r="S25" s="127" t="s">
        <v>124</v>
      </c>
      <c r="T25" s="34"/>
    </row>
    <row r="26" spans="1:20" ht="17.100000000000001" customHeight="1" x14ac:dyDescent="0.15">
      <c r="A26" s="37">
        <v>20</v>
      </c>
      <c r="B26" s="4" t="s">
        <v>114</v>
      </c>
      <c r="C26" s="25">
        <v>64</v>
      </c>
      <c r="D26" s="35"/>
      <c r="E26" s="25">
        <f t="shared" si="0"/>
        <v>0</v>
      </c>
      <c r="F26" s="25">
        <v>19456</v>
      </c>
      <c r="G26" s="35"/>
      <c r="H26" s="25">
        <v>60094</v>
      </c>
      <c r="I26" s="35"/>
      <c r="J26" s="25"/>
      <c r="K26" s="35"/>
      <c r="L26" s="36">
        <f t="shared" si="4"/>
        <v>0</v>
      </c>
      <c r="M26" s="35"/>
      <c r="N26" s="25">
        <f t="shared" si="2"/>
        <v>0</v>
      </c>
      <c r="O26" s="54">
        <v>2337457.0279999999</v>
      </c>
      <c r="P26" s="35" t="str">
        <f t="shared" si="3"/>
        <v xml:space="preserve"> </v>
      </c>
      <c r="Q26" s="121" t="s">
        <v>90</v>
      </c>
      <c r="R26" s="127" t="s">
        <v>90</v>
      </c>
      <c r="S26" s="127" t="s">
        <v>90</v>
      </c>
      <c r="T26" s="34"/>
    </row>
    <row r="27" spans="1:20" ht="17.100000000000001" customHeight="1" x14ac:dyDescent="0.15">
      <c r="A27" s="37">
        <v>21</v>
      </c>
      <c r="B27" s="4" t="s">
        <v>115</v>
      </c>
      <c r="C27" s="25">
        <v>58</v>
      </c>
      <c r="D27" s="35"/>
      <c r="E27" s="25">
        <f t="shared" si="0"/>
        <v>0</v>
      </c>
      <c r="F27" s="25">
        <v>23951</v>
      </c>
      <c r="G27" s="35"/>
      <c r="H27" s="25">
        <v>40578</v>
      </c>
      <c r="I27" s="35"/>
      <c r="J27" s="25"/>
      <c r="K27" s="35"/>
      <c r="L27" s="36">
        <f t="shared" si="4"/>
        <v>0</v>
      </c>
      <c r="M27" s="35"/>
      <c r="N27" s="25">
        <f t="shared" si="2"/>
        <v>0</v>
      </c>
      <c r="O27" s="54">
        <v>1972110.8319999999</v>
      </c>
      <c r="P27" s="35" t="str">
        <f t="shared" si="3"/>
        <v xml:space="preserve"> </v>
      </c>
      <c r="Q27" s="124" t="s">
        <v>90</v>
      </c>
      <c r="R27" s="136" t="s">
        <v>90</v>
      </c>
      <c r="S27" s="136" t="s">
        <v>90</v>
      </c>
      <c r="T27" s="34"/>
    </row>
    <row r="28" spans="1:20" ht="17.100000000000001" customHeight="1" x14ac:dyDescent="0.15">
      <c r="A28" s="37">
        <v>22</v>
      </c>
      <c r="B28" s="4" t="s">
        <v>116</v>
      </c>
      <c r="C28" s="25">
        <v>46</v>
      </c>
      <c r="D28" s="35"/>
      <c r="E28" s="25">
        <f t="shared" si="0"/>
        <v>0</v>
      </c>
      <c r="F28" s="25">
        <v>17785</v>
      </c>
      <c r="G28" s="35"/>
      <c r="H28" s="25">
        <v>44175</v>
      </c>
      <c r="I28" s="35"/>
      <c r="J28" s="25"/>
      <c r="K28" s="35"/>
      <c r="L28" s="36">
        <f>F28*G28+H28*I28+J28*K28</f>
        <v>0</v>
      </c>
      <c r="M28" s="35"/>
      <c r="N28" s="25">
        <f t="shared" si="2"/>
        <v>0</v>
      </c>
      <c r="O28" s="54">
        <v>1644726.4580000001</v>
      </c>
      <c r="P28" s="35" t="str">
        <f t="shared" si="3"/>
        <v xml:space="preserve"> </v>
      </c>
      <c r="Q28" s="121" t="s">
        <v>90</v>
      </c>
      <c r="R28" s="127" t="s">
        <v>90</v>
      </c>
      <c r="S28" s="127" t="s">
        <v>90</v>
      </c>
      <c r="T28" s="34"/>
    </row>
    <row r="29" spans="1:20" ht="17.100000000000001" customHeight="1" x14ac:dyDescent="0.15">
      <c r="A29" s="37">
        <v>23</v>
      </c>
      <c r="B29" s="4" t="s">
        <v>117</v>
      </c>
      <c r="C29" s="25">
        <v>40</v>
      </c>
      <c r="D29" s="35"/>
      <c r="E29" s="25">
        <f t="shared" si="0"/>
        <v>0</v>
      </c>
      <c r="F29" s="25">
        <v>27962</v>
      </c>
      <c r="G29" s="35"/>
      <c r="H29" s="25">
        <v>72046</v>
      </c>
      <c r="I29" s="35"/>
      <c r="J29" s="25"/>
      <c r="K29" s="35"/>
      <c r="L29" s="36">
        <f t="shared" ref="L29:L34" si="5">F29*G29+H29*I29</f>
        <v>0</v>
      </c>
      <c r="M29" s="35"/>
      <c r="N29" s="25">
        <f t="shared" si="2"/>
        <v>0</v>
      </c>
      <c r="O29" s="54">
        <v>2275909.1799999997</v>
      </c>
      <c r="P29" s="35" t="str">
        <f t="shared" si="3"/>
        <v xml:space="preserve"> </v>
      </c>
      <c r="Q29" s="121" t="s">
        <v>123</v>
      </c>
      <c r="R29" s="127" t="s">
        <v>123</v>
      </c>
      <c r="S29" s="127" t="s">
        <v>123</v>
      </c>
      <c r="T29" s="34"/>
    </row>
    <row r="30" spans="1:20" ht="17.100000000000001" customHeight="1" x14ac:dyDescent="0.15">
      <c r="A30" s="37">
        <v>24</v>
      </c>
      <c r="B30" s="4" t="s">
        <v>118</v>
      </c>
      <c r="C30" s="25">
        <v>49</v>
      </c>
      <c r="D30" s="35"/>
      <c r="E30" s="25">
        <f t="shared" si="0"/>
        <v>0</v>
      </c>
      <c r="F30" s="25">
        <v>19850</v>
      </c>
      <c r="G30" s="35"/>
      <c r="H30" s="25">
        <v>24179</v>
      </c>
      <c r="I30" s="35"/>
      <c r="J30" s="25"/>
      <c r="K30" s="35"/>
      <c r="L30" s="36">
        <f t="shared" si="5"/>
        <v>0</v>
      </c>
      <c r="M30" s="35"/>
      <c r="N30" s="25">
        <f t="shared" si="2"/>
        <v>0</v>
      </c>
      <c r="O30" s="54">
        <v>1527086.7579999999</v>
      </c>
      <c r="P30" s="35" t="str">
        <f t="shared" si="3"/>
        <v xml:space="preserve"> </v>
      </c>
      <c r="Q30" s="121" t="s">
        <v>123</v>
      </c>
      <c r="R30" s="127" t="s">
        <v>123</v>
      </c>
      <c r="S30" s="127" t="s">
        <v>123</v>
      </c>
      <c r="T30" s="34"/>
    </row>
    <row r="31" spans="1:20" ht="17.100000000000001" customHeight="1" x14ac:dyDescent="0.15">
      <c r="A31" s="37">
        <v>25</v>
      </c>
      <c r="B31" s="4" t="s">
        <v>119</v>
      </c>
      <c r="C31" s="25">
        <v>218</v>
      </c>
      <c r="D31" s="35"/>
      <c r="E31" s="25">
        <f t="shared" si="0"/>
        <v>0</v>
      </c>
      <c r="F31" s="25">
        <v>110935</v>
      </c>
      <c r="G31" s="35"/>
      <c r="H31" s="25">
        <v>271503</v>
      </c>
      <c r="I31" s="35"/>
      <c r="J31" s="25"/>
      <c r="K31" s="35"/>
      <c r="L31" s="36">
        <f t="shared" si="5"/>
        <v>0</v>
      </c>
      <c r="M31" s="35"/>
      <c r="N31" s="25">
        <f t="shared" si="2"/>
        <v>0</v>
      </c>
      <c r="O31" s="54">
        <v>8988158.75</v>
      </c>
      <c r="P31" s="35" t="str">
        <f t="shared" si="3"/>
        <v xml:space="preserve"> </v>
      </c>
      <c r="Q31" s="121" t="s">
        <v>90</v>
      </c>
      <c r="R31" s="127" t="s">
        <v>90</v>
      </c>
      <c r="S31" s="127" t="s">
        <v>90</v>
      </c>
      <c r="T31" s="34"/>
    </row>
    <row r="32" spans="1:20" ht="17.100000000000001" customHeight="1" x14ac:dyDescent="0.15">
      <c r="A32" s="37">
        <v>26</v>
      </c>
      <c r="B32" s="4" t="s">
        <v>120</v>
      </c>
      <c r="C32" s="25">
        <v>162</v>
      </c>
      <c r="D32" s="35"/>
      <c r="E32" s="25">
        <f t="shared" si="0"/>
        <v>0</v>
      </c>
      <c r="F32" s="25">
        <v>210043</v>
      </c>
      <c r="G32" s="35"/>
      <c r="H32" s="25">
        <v>122733</v>
      </c>
      <c r="I32" s="35"/>
      <c r="J32" s="25">
        <v>76345</v>
      </c>
      <c r="K32" s="35"/>
      <c r="L32" s="36">
        <f t="shared" si="5"/>
        <v>0</v>
      </c>
      <c r="M32" s="35"/>
      <c r="N32" s="25">
        <f t="shared" si="2"/>
        <v>0</v>
      </c>
      <c r="O32" s="54">
        <v>9006433.3159999996</v>
      </c>
      <c r="P32" s="35" t="str">
        <f t="shared" si="3"/>
        <v xml:space="preserve"> </v>
      </c>
      <c r="Q32" s="121" t="s">
        <v>125</v>
      </c>
      <c r="R32" s="127" t="s">
        <v>125</v>
      </c>
      <c r="S32" s="127" t="s">
        <v>125</v>
      </c>
      <c r="T32" s="34"/>
    </row>
    <row r="33" spans="1:20" ht="17.100000000000001" customHeight="1" x14ac:dyDescent="0.15">
      <c r="A33" s="33">
        <v>27</v>
      </c>
      <c r="B33" s="32" t="s">
        <v>121</v>
      </c>
      <c r="C33" s="25">
        <v>239</v>
      </c>
      <c r="D33" s="29"/>
      <c r="E33" s="25">
        <f t="shared" si="0"/>
        <v>0</v>
      </c>
      <c r="F33" s="30">
        <v>67760</v>
      </c>
      <c r="G33" s="29"/>
      <c r="H33" s="30"/>
      <c r="I33" s="29"/>
      <c r="J33" s="30">
        <v>54083</v>
      </c>
      <c r="K33" s="29"/>
      <c r="L33" s="31">
        <f t="shared" si="5"/>
        <v>0</v>
      </c>
      <c r="M33" s="29"/>
      <c r="N33" s="30">
        <f t="shared" si="2"/>
        <v>0</v>
      </c>
      <c r="O33" s="55">
        <v>31425835.922000002</v>
      </c>
      <c r="P33" s="29" t="str">
        <f t="shared" si="3"/>
        <v xml:space="preserve"> </v>
      </c>
      <c r="Q33" s="128" t="s">
        <v>126</v>
      </c>
      <c r="R33" s="129" t="s">
        <v>126</v>
      </c>
      <c r="S33" s="130" t="s">
        <v>126</v>
      </c>
      <c r="T33" s="28"/>
    </row>
    <row r="34" spans="1:20" ht="17.100000000000001" customHeight="1" thickBot="1" x14ac:dyDescent="0.2">
      <c r="A34" s="27">
        <v>28</v>
      </c>
      <c r="B34" s="26" t="s">
        <v>122</v>
      </c>
      <c r="C34" s="25">
        <v>64</v>
      </c>
      <c r="D34" s="22"/>
      <c r="E34" s="25">
        <f t="shared" si="0"/>
        <v>0</v>
      </c>
      <c r="F34" s="23">
        <v>11812</v>
      </c>
      <c r="G34" s="22"/>
      <c r="H34" s="23"/>
      <c r="I34" s="22"/>
      <c r="J34" s="23">
        <v>7366</v>
      </c>
      <c r="K34" s="22"/>
      <c r="L34" s="24">
        <f t="shared" si="5"/>
        <v>0</v>
      </c>
      <c r="M34" s="22"/>
      <c r="N34" s="23">
        <f t="shared" si="2"/>
        <v>0</v>
      </c>
      <c r="O34" s="56">
        <v>5286336.6260000002</v>
      </c>
      <c r="P34" s="22" t="str">
        <f t="shared" si="3"/>
        <v xml:space="preserve"> </v>
      </c>
      <c r="Q34" s="131" t="s">
        <v>126</v>
      </c>
      <c r="R34" s="132" t="s">
        <v>126</v>
      </c>
      <c r="S34" s="133" t="s">
        <v>126</v>
      </c>
      <c r="T34" s="21"/>
    </row>
    <row r="35" spans="1:20" ht="17.100000000000001" customHeight="1" thickTop="1" thickBot="1" x14ac:dyDescent="0.2">
      <c r="A35" s="20"/>
      <c r="B35" s="19" t="s">
        <v>9</v>
      </c>
      <c r="C35" s="17"/>
      <c r="D35" s="19"/>
      <c r="E35" s="17"/>
      <c r="F35" s="17">
        <f>SUM(F7:F34)</f>
        <v>1522705</v>
      </c>
      <c r="G35" s="19"/>
      <c r="H35" s="17">
        <f>SUM(H7:H34)</f>
        <v>3279644</v>
      </c>
      <c r="I35" s="19"/>
      <c r="J35" s="17">
        <f>SUM(J7:J33)</f>
        <v>130428</v>
      </c>
      <c r="K35" s="19"/>
      <c r="L35" s="18">
        <f>SUM(L7:L34)</f>
        <v>0</v>
      </c>
      <c r="M35" s="16">
        <f>SUM(M7:M33)</f>
        <v>0</v>
      </c>
      <c r="N35" s="17">
        <f>SUM(N7:N34)</f>
        <v>0</v>
      </c>
      <c r="O35" s="57">
        <f>SUM(O7:O34)</f>
        <v>154972122.50399998</v>
      </c>
      <c r="P35" s="16">
        <f>SUM(P7:P34)</f>
        <v>0</v>
      </c>
      <c r="Q35" s="15"/>
      <c r="R35" s="14"/>
      <c r="S35" s="13"/>
      <c r="T35" s="12"/>
    </row>
    <row r="36" spans="1:20" ht="17.100000000000001" customHeight="1" x14ac:dyDescent="0.15">
      <c r="A36" s="9" t="s">
        <v>8</v>
      </c>
      <c r="B36" s="9"/>
      <c r="C36" s="10"/>
      <c r="D36" s="9"/>
      <c r="E36" s="10"/>
      <c r="F36" s="10"/>
      <c r="G36" s="9"/>
      <c r="H36" s="10"/>
      <c r="I36" s="9"/>
      <c r="J36" s="10"/>
      <c r="K36" s="9"/>
      <c r="L36" s="11"/>
      <c r="M36" s="9"/>
      <c r="N36" s="10"/>
      <c r="O36" s="58"/>
      <c r="P36" s="9"/>
      <c r="Q36" s="8"/>
      <c r="R36" s="7"/>
      <c r="S36" s="7"/>
      <c r="T36" s="2"/>
    </row>
    <row r="37" spans="1:20" ht="17.100000000000001" customHeight="1" x14ac:dyDescent="0.15">
      <c r="A37" s="1" t="s">
        <v>7</v>
      </c>
    </row>
    <row r="38" spans="1:20" ht="17.100000000000001" customHeight="1" x14ac:dyDescent="0.15">
      <c r="A38" s="1" t="s">
        <v>6</v>
      </c>
    </row>
    <row r="39" spans="1:20" ht="17.100000000000001" customHeight="1" x14ac:dyDescent="0.15">
      <c r="A39" s="1" t="s">
        <v>66</v>
      </c>
    </row>
    <row r="40" spans="1:20" ht="17.100000000000001" customHeight="1" x14ac:dyDescent="0.15">
      <c r="A40" s="1" t="s">
        <v>67</v>
      </c>
    </row>
    <row r="41" spans="1:20" ht="17.100000000000001" customHeight="1" x14ac:dyDescent="0.15">
      <c r="A41" s="1" t="s">
        <v>5</v>
      </c>
    </row>
    <row r="42" spans="1:20" ht="17.100000000000001" customHeight="1" x14ac:dyDescent="0.15">
      <c r="A42" s="1" t="s">
        <v>4</v>
      </c>
    </row>
    <row r="43" spans="1:20" ht="17.100000000000001" customHeight="1" x14ac:dyDescent="0.15">
      <c r="B43" s="6" t="s">
        <v>3</v>
      </c>
      <c r="C43" s="81"/>
      <c r="D43" s="4" t="s">
        <v>2</v>
      </c>
    </row>
    <row r="44" spans="1:20" ht="17.100000000000001" customHeight="1" x14ac:dyDescent="0.15">
      <c r="B44" s="6" t="s">
        <v>1</v>
      </c>
      <c r="C44" s="81"/>
      <c r="D44" s="4"/>
    </row>
    <row r="45" spans="1:20" ht="17.100000000000001" customHeight="1" x14ac:dyDescent="0.15">
      <c r="B45" s="6" t="s">
        <v>0</v>
      </c>
      <c r="C45" s="81"/>
      <c r="D45" s="4"/>
    </row>
    <row r="46" spans="1:20" ht="17.100000000000001" customHeight="1" x14ac:dyDescent="0.15">
      <c r="B46" s="3"/>
      <c r="C46" s="82"/>
      <c r="D46" s="3"/>
    </row>
    <row r="47" spans="1:20" ht="17.100000000000001" customHeight="1" x14ac:dyDescent="0.15">
      <c r="B47" s="2"/>
      <c r="C47" s="9"/>
      <c r="D47" s="2"/>
    </row>
    <row r="48" spans="1:20" ht="17.100000000000001" customHeight="1" x14ac:dyDescent="0.15">
      <c r="K48" s="134"/>
      <c r="L48" s="135"/>
    </row>
  </sheetData>
  <mergeCells count="45">
    <mergeCell ref="B1:B5"/>
    <mergeCell ref="C1:E1"/>
    <mergeCell ref="F1:L1"/>
    <mergeCell ref="M1:M4"/>
    <mergeCell ref="N1:N4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18:S18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30:S30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1:S31"/>
    <mergeCell ref="Q32:S32"/>
    <mergeCell ref="Q33:S33"/>
    <mergeCell ref="Q34:S34"/>
    <mergeCell ref="K48:L48"/>
  </mergeCells>
  <phoneticPr fontId="2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&amp;L&amp;"ＭＳ 明朝,標準"
様式第２号&amp;C&amp;"ＭＳ 明朝,標準"&amp;28内訳書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75" zoomScaleNormal="100" zoomScaleSheetLayoutView="75" workbookViewId="0">
      <pane xSplit="2" ySplit="4" topLeftCell="C20" activePane="bottomRight" state="frozen"/>
      <selection activeCell="P7" sqref="P7"/>
      <selection pane="topRight" activeCell="P7" sqref="P7"/>
      <selection pane="bottomLeft" activeCell="P7" sqref="P7"/>
      <selection pane="bottomRight" activeCell="P7" sqref="P7"/>
    </sheetView>
  </sheetViews>
  <sheetFormatPr defaultRowHeight="17.100000000000001" customHeight="1" x14ac:dyDescent="0.15"/>
  <cols>
    <col min="1" max="1" width="4.5" style="1" bestFit="1" customWidth="1"/>
    <col min="2" max="2" width="23.5" style="1" bestFit="1" customWidth="1"/>
    <col min="3" max="3" width="9.25" style="1" bestFit="1" customWidth="1"/>
    <col min="4" max="4" width="11" style="1" bestFit="1" customWidth="1"/>
    <col min="5" max="6" width="11.625" style="1" bestFit="1" customWidth="1"/>
    <col min="7" max="7" width="9" style="1"/>
    <col min="8" max="8" width="11.625" style="1" bestFit="1" customWidth="1"/>
    <col min="9" max="9" width="9" style="1"/>
    <col min="10" max="10" width="9.5" style="1" bestFit="1" customWidth="1"/>
    <col min="11" max="11" width="9" style="1" customWidth="1"/>
    <col min="12" max="12" width="11.625" style="1" customWidth="1"/>
    <col min="13" max="13" width="10.75" style="1" customWidth="1"/>
    <col min="14" max="14" width="13.875" style="1" customWidth="1"/>
    <col min="15" max="15" width="13.875" style="59" bestFit="1" customWidth="1"/>
    <col min="16" max="16" width="12.75" style="1" bestFit="1" customWidth="1"/>
    <col min="17" max="23" width="9" style="1"/>
    <col min="24" max="24" width="12.125" style="1" bestFit="1" customWidth="1"/>
    <col min="25" max="25" width="13.25" style="1" bestFit="1" customWidth="1"/>
    <col min="26" max="16384" width="9" style="1"/>
  </cols>
  <sheetData>
    <row r="1" spans="1:20" ht="17.100000000000001" customHeight="1" x14ac:dyDescent="0.15">
      <c r="A1" s="51"/>
      <c r="B1" s="88" t="s">
        <v>42</v>
      </c>
      <c r="C1" s="90" t="s">
        <v>41</v>
      </c>
      <c r="D1" s="90"/>
      <c r="E1" s="90"/>
      <c r="F1" s="91" t="s">
        <v>40</v>
      </c>
      <c r="G1" s="91"/>
      <c r="H1" s="91"/>
      <c r="I1" s="91"/>
      <c r="J1" s="91"/>
      <c r="K1" s="91"/>
      <c r="L1" s="91"/>
      <c r="M1" s="92" t="s">
        <v>39</v>
      </c>
      <c r="N1" s="94" t="s">
        <v>38</v>
      </c>
      <c r="O1" s="119" t="s">
        <v>37</v>
      </c>
      <c r="P1" s="96" t="s">
        <v>36</v>
      </c>
      <c r="Q1" s="98" t="s">
        <v>35</v>
      </c>
      <c r="R1" s="99"/>
      <c r="S1" s="99"/>
      <c r="T1" s="104" t="s">
        <v>34</v>
      </c>
    </row>
    <row r="2" spans="1:20" ht="17.100000000000001" customHeight="1" x14ac:dyDescent="0.15">
      <c r="A2" s="50"/>
      <c r="B2" s="89"/>
      <c r="C2" s="106" t="s">
        <v>33</v>
      </c>
      <c r="D2" s="108" t="s">
        <v>30</v>
      </c>
      <c r="E2" s="110" t="s">
        <v>32</v>
      </c>
      <c r="F2" s="41" t="s">
        <v>31</v>
      </c>
      <c r="G2" s="109" t="s">
        <v>30</v>
      </c>
      <c r="H2" s="41" t="s">
        <v>31</v>
      </c>
      <c r="I2" s="109" t="s">
        <v>30</v>
      </c>
      <c r="J2" s="41" t="s">
        <v>31</v>
      </c>
      <c r="K2" s="109" t="s">
        <v>30</v>
      </c>
      <c r="L2" s="117" t="s">
        <v>29</v>
      </c>
      <c r="M2" s="93"/>
      <c r="N2" s="95"/>
      <c r="O2" s="120"/>
      <c r="P2" s="97"/>
      <c r="Q2" s="100"/>
      <c r="R2" s="101"/>
      <c r="S2" s="101"/>
      <c r="T2" s="105"/>
    </row>
    <row r="3" spans="1:20" ht="17.100000000000001" customHeight="1" x14ac:dyDescent="0.15">
      <c r="A3" s="50"/>
      <c r="B3" s="89"/>
      <c r="C3" s="106"/>
      <c r="D3" s="108"/>
      <c r="E3" s="110"/>
      <c r="F3" s="41" t="s">
        <v>28</v>
      </c>
      <c r="G3" s="112"/>
      <c r="H3" s="41" t="s">
        <v>27</v>
      </c>
      <c r="I3" s="114"/>
      <c r="J3" s="41"/>
      <c r="K3" s="115"/>
      <c r="L3" s="117"/>
      <c r="M3" s="93"/>
      <c r="N3" s="95"/>
      <c r="O3" s="120"/>
      <c r="P3" s="97"/>
      <c r="Q3" s="100"/>
      <c r="R3" s="101"/>
      <c r="S3" s="101"/>
      <c r="T3" s="105"/>
    </row>
    <row r="4" spans="1:20" ht="17.100000000000001" customHeight="1" x14ac:dyDescent="0.15">
      <c r="A4" s="50"/>
      <c r="B4" s="89"/>
      <c r="C4" s="107"/>
      <c r="D4" s="109"/>
      <c r="E4" s="111"/>
      <c r="F4" s="41" t="s">
        <v>26</v>
      </c>
      <c r="G4" s="112"/>
      <c r="H4" s="41" t="s">
        <v>25</v>
      </c>
      <c r="I4" s="114"/>
      <c r="J4" s="41" t="s">
        <v>24</v>
      </c>
      <c r="K4" s="115"/>
      <c r="L4" s="118"/>
      <c r="M4" s="93"/>
      <c r="N4" s="95"/>
      <c r="O4" s="120"/>
      <c r="P4" s="97"/>
      <c r="Q4" s="100"/>
      <c r="R4" s="101"/>
      <c r="S4" s="101"/>
      <c r="T4" s="105"/>
    </row>
    <row r="5" spans="1:20" ht="17.100000000000001" customHeight="1" x14ac:dyDescent="0.15">
      <c r="A5" s="50"/>
      <c r="B5" s="89"/>
      <c r="C5" s="49"/>
      <c r="D5" s="67"/>
      <c r="E5" s="48" t="s">
        <v>43</v>
      </c>
      <c r="F5" s="41" t="s">
        <v>23</v>
      </c>
      <c r="G5" s="113"/>
      <c r="H5" s="41" t="s">
        <v>22</v>
      </c>
      <c r="I5" s="113"/>
      <c r="J5" s="41" t="s">
        <v>21</v>
      </c>
      <c r="K5" s="116"/>
      <c r="L5" s="47" t="s">
        <v>136</v>
      </c>
      <c r="M5" s="67" t="s">
        <v>45</v>
      </c>
      <c r="N5" s="46" t="s">
        <v>137</v>
      </c>
      <c r="O5" s="52" t="s">
        <v>138</v>
      </c>
      <c r="P5" s="67" t="s">
        <v>139</v>
      </c>
      <c r="Q5" s="100"/>
      <c r="R5" s="101"/>
      <c r="S5" s="101"/>
      <c r="T5" s="105"/>
    </row>
    <row r="6" spans="1:20" ht="17.100000000000001" customHeight="1" x14ac:dyDescent="0.15">
      <c r="A6" s="44"/>
      <c r="B6" s="43"/>
      <c r="C6" s="42" t="s">
        <v>140</v>
      </c>
      <c r="D6" s="66" t="s">
        <v>14</v>
      </c>
      <c r="E6" s="40" t="s">
        <v>13</v>
      </c>
      <c r="F6" s="41" t="s">
        <v>141</v>
      </c>
      <c r="G6" s="66" t="s">
        <v>14</v>
      </c>
      <c r="H6" s="41" t="s">
        <v>142</v>
      </c>
      <c r="I6" s="66" t="s">
        <v>14</v>
      </c>
      <c r="J6" s="41" t="s">
        <v>143</v>
      </c>
      <c r="K6" s="66" t="s">
        <v>14</v>
      </c>
      <c r="L6" s="41" t="s">
        <v>13</v>
      </c>
      <c r="M6" s="66" t="s">
        <v>13</v>
      </c>
      <c r="N6" s="40" t="s">
        <v>13</v>
      </c>
      <c r="O6" s="53" t="s">
        <v>13</v>
      </c>
      <c r="P6" s="66" t="s">
        <v>13</v>
      </c>
      <c r="Q6" s="102"/>
      <c r="R6" s="103"/>
      <c r="S6" s="103"/>
      <c r="T6" s="105"/>
    </row>
    <row r="7" spans="1:20" ht="17.100000000000001" customHeight="1" x14ac:dyDescent="0.15">
      <c r="A7" s="37">
        <v>1</v>
      </c>
      <c r="B7" s="70" t="s">
        <v>144</v>
      </c>
      <c r="C7" s="25">
        <v>240</v>
      </c>
      <c r="D7" s="35"/>
      <c r="E7" s="25">
        <f t="shared" ref="E7:E30" si="0">D7*C7*12*0.85</f>
        <v>0</v>
      </c>
      <c r="F7" s="71">
        <v>193104</v>
      </c>
      <c r="G7" s="38"/>
      <c r="H7" s="72">
        <v>469605</v>
      </c>
      <c r="I7" s="35"/>
      <c r="J7" s="72"/>
      <c r="K7" s="35"/>
      <c r="L7" s="73">
        <f t="shared" ref="L7:L13" si="1">F7*G7+H7*I7</f>
        <v>0</v>
      </c>
      <c r="M7" s="35"/>
      <c r="N7" s="72">
        <f t="shared" ref="N7:N30" si="2">E7+L7+M7</f>
        <v>0</v>
      </c>
      <c r="O7" s="54">
        <v>14676990</v>
      </c>
      <c r="P7" s="74" t="str">
        <f t="shared" ref="P7:P30" si="3">IF(E7=0," ",O7-N7)</f>
        <v xml:space="preserve"> </v>
      </c>
      <c r="Q7" s="121" t="s">
        <v>145</v>
      </c>
      <c r="R7" s="127"/>
      <c r="S7" s="127"/>
      <c r="T7" s="34"/>
    </row>
    <row r="8" spans="1:20" ht="17.100000000000001" customHeight="1" x14ac:dyDescent="0.15">
      <c r="A8" s="37">
        <v>2</v>
      </c>
      <c r="B8" s="70" t="s">
        <v>146</v>
      </c>
      <c r="C8" s="25">
        <v>67</v>
      </c>
      <c r="D8" s="35"/>
      <c r="E8" s="25">
        <f t="shared" si="0"/>
        <v>0</v>
      </c>
      <c r="F8" s="71">
        <v>29652</v>
      </c>
      <c r="G8" s="35"/>
      <c r="H8" s="72">
        <v>113128</v>
      </c>
      <c r="I8" s="35"/>
      <c r="J8" s="72"/>
      <c r="K8" s="35"/>
      <c r="L8" s="73">
        <f t="shared" si="1"/>
        <v>0</v>
      </c>
      <c r="M8" s="35"/>
      <c r="N8" s="72">
        <f t="shared" si="2"/>
        <v>0</v>
      </c>
      <c r="O8" s="54">
        <v>3401242</v>
      </c>
      <c r="P8" s="74" t="str">
        <f t="shared" si="3"/>
        <v xml:space="preserve"> </v>
      </c>
      <c r="Q8" s="121" t="s">
        <v>10</v>
      </c>
      <c r="R8" s="127"/>
      <c r="S8" s="127"/>
      <c r="T8" s="34"/>
    </row>
    <row r="9" spans="1:20" ht="17.100000000000001" customHeight="1" x14ac:dyDescent="0.15">
      <c r="A9" s="37">
        <v>3</v>
      </c>
      <c r="B9" s="70" t="s">
        <v>147</v>
      </c>
      <c r="C9" s="25">
        <v>61</v>
      </c>
      <c r="D9" s="35"/>
      <c r="E9" s="25">
        <f t="shared" si="0"/>
        <v>0</v>
      </c>
      <c r="F9" s="72">
        <v>24785</v>
      </c>
      <c r="G9" s="35"/>
      <c r="H9" s="72">
        <v>50116</v>
      </c>
      <c r="I9" s="35"/>
      <c r="J9" s="72"/>
      <c r="K9" s="35"/>
      <c r="L9" s="73">
        <f t="shared" si="1"/>
        <v>0</v>
      </c>
      <c r="M9" s="35"/>
      <c r="N9" s="72">
        <f t="shared" si="2"/>
        <v>0</v>
      </c>
      <c r="O9" s="54">
        <v>2219965</v>
      </c>
      <c r="P9" s="74" t="str">
        <f t="shared" si="3"/>
        <v xml:space="preserve"> </v>
      </c>
      <c r="Q9" s="121" t="s">
        <v>10</v>
      </c>
      <c r="R9" s="127"/>
      <c r="S9" s="127"/>
      <c r="T9" s="34"/>
    </row>
    <row r="10" spans="1:20" ht="17.100000000000001" customHeight="1" x14ac:dyDescent="0.15">
      <c r="A10" s="37">
        <v>4</v>
      </c>
      <c r="B10" s="70" t="s">
        <v>148</v>
      </c>
      <c r="C10" s="25">
        <v>129</v>
      </c>
      <c r="D10" s="35"/>
      <c r="E10" s="25">
        <f t="shared" si="0"/>
        <v>0</v>
      </c>
      <c r="F10" s="71">
        <v>8053</v>
      </c>
      <c r="G10" s="35"/>
      <c r="H10" s="72">
        <v>31343</v>
      </c>
      <c r="I10" s="35"/>
      <c r="J10" s="72"/>
      <c r="K10" s="35"/>
      <c r="L10" s="73">
        <f t="shared" si="1"/>
        <v>0</v>
      </c>
      <c r="M10" s="35"/>
      <c r="N10" s="72">
        <f>E10+L10+M10</f>
        <v>0</v>
      </c>
      <c r="O10" s="54">
        <v>2709249</v>
      </c>
      <c r="P10" s="74" t="str">
        <f t="shared" si="3"/>
        <v xml:space="preserve"> </v>
      </c>
      <c r="Q10" s="121" t="s">
        <v>10</v>
      </c>
      <c r="R10" s="127"/>
      <c r="S10" s="127"/>
      <c r="T10" s="34"/>
    </row>
    <row r="11" spans="1:20" ht="17.100000000000001" customHeight="1" x14ac:dyDescent="0.15">
      <c r="A11" s="37">
        <v>5</v>
      </c>
      <c r="B11" s="70" t="s">
        <v>149</v>
      </c>
      <c r="C11" s="25">
        <v>76</v>
      </c>
      <c r="D11" s="35"/>
      <c r="E11" s="25">
        <f t="shared" si="0"/>
        <v>0</v>
      </c>
      <c r="F11" s="72">
        <v>30025</v>
      </c>
      <c r="G11" s="35"/>
      <c r="H11" s="72">
        <v>72647</v>
      </c>
      <c r="I11" s="35"/>
      <c r="J11" s="72"/>
      <c r="K11" s="35"/>
      <c r="L11" s="73">
        <f t="shared" si="1"/>
        <v>0</v>
      </c>
      <c r="M11" s="35"/>
      <c r="N11" s="72">
        <f t="shared" si="2"/>
        <v>0</v>
      </c>
      <c r="O11" s="54">
        <v>2765127</v>
      </c>
      <c r="P11" s="74" t="str">
        <f t="shared" si="3"/>
        <v xml:space="preserve"> </v>
      </c>
      <c r="Q11" s="121" t="s">
        <v>10</v>
      </c>
      <c r="R11" s="127"/>
      <c r="S11" s="127"/>
      <c r="T11" s="34"/>
    </row>
    <row r="12" spans="1:20" ht="17.100000000000001" customHeight="1" x14ac:dyDescent="0.15">
      <c r="A12" s="37">
        <v>6</v>
      </c>
      <c r="B12" s="70" t="s">
        <v>150</v>
      </c>
      <c r="C12" s="25">
        <v>209</v>
      </c>
      <c r="D12" s="35"/>
      <c r="E12" s="25">
        <f t="shared" si="0"/>
        <v>0</v>
      </c>
      <c r="F12" s="72">
        <v>12120</v>
      </c>
      <c r="G12" s="35"/>
      <c r="H12" s="72">
        <v>40350</v>
      </c>
      <c r="I12" s="35"/>
      <c r="J12" s="72"/>
      <c r="K12" s="35"/>
      <c r="L12" s="73">
        <f t="shared" si="1"/>
        <v>0</v>
      </c>
      <c r="M12" s="35"/>
      <c r="N12" s="72">
        <f t="shared" si="2"/>
        <v>0</v>
      </c>
      <c r="O12" s="54">
        <v>4354112</v>
      </c>
      <c r="P12" s="74" t="str">
        <f t="shared" si="3"/>
        <v xml:space="preserve"> </v>
      </c>
      <c r="Q12" s="121" t="s">
        <v>10</v>
      </c>
      <c r="R12" s="127"/>
      <c r="S12" s="127"/>
      <c r="T12" s="34"/>
    </row>
    <row r="13" spans="1:20" ht="17.100000000000001" customHeight="1" x14ac:dyDescent="0.15">
      <c r="A13" s="37">
        <v>7</v>
      </c>
      <c r="B13" s="70" t="s">
        <v>151</v>
      </c>
      <c r="C13" s="25">
        <v>96</v>
      </c>
      <c r="D13" s="35"/>
      <c r="E13" s="25">
        <f t="shared" si="0"/>
        <v>0</v>
      </c>
      <c r="F13" s="72">
        <v>8937</v>
      </c>
      <c r="G13" s="35"/>
      <c r="H13" s="72">
        <v>29571</v>
      </c>
      <c r="I13" s="35"/>
      <c r="J13" s="72"/>
      <c r="K13" s="35"/>
      <c r="L13" s="73">
        <f t="shared" si="1"/>
        <v>0</v>
      </c>
      <c r="M13" s="35"/>
      <c r="N13" s="72">
        <f t="shared" si="2"/>
        <v>0</v>
      </c>
      <c r="O13" s="54">
        <v>2201955</v>
      </c>
      <c r="P13" s="74" t="str">
        <f t="shared" si="3"/>
        <v xml:space="preserve"> </v>
      </c>
      <c r="Q13" s="121" t="s">
        <v>10</v>
      </c>
      <c r="R13" s="127"/>
      <c r="S13" s="127"/>
      <c r="T13" s="34"/>
    </row>
    <row r="14" spans="1:20" ht="17.100000000000001" customHeight="1" x14ac:dyDescent="0.15">
      <c r="A14" s="37">
        <v>8</v>
      </c>
      <c r="B14" s="70" t="s">
        <v>152</v>
      </c>
      <c r="C14" s="25">
        <v>281</v>
      </c>
      <c r="D14" s="35"/>
      <c r="E14" s="25">
        <f t="shared" si="0"/>
        <v>0</v>
      </c>
      <c r="F14" s="72">
        <v>105254</v>
      </c>
      <c r="G14" s="35"/>
      <c r="H14" s="72">
        <v>213179</v>
      </c>
      <c r="I14" s="35"/>
      <c r="J14" s="72"/>
      <c r="K14" s="35"/>
      <c r="L14" s="73">
        <f>F14*G14+H14*I14+J14*K14</f>
        <v>0</v>
      </c>
      <c r="M14" s="35"/>
      <c r="N14" s="72">
        <f t="shared" si="2"/>
        <v>0</v>
      </c>
      <c r="O14" s="54">
        <v>9629950</v>
      </c>
      <c r="P14" s="74" t="str">
        <f t="shared" si="3"/>
        <v xml:space="preserve"> </v>
      </c>
      <c r="Q14" s="121" t="s">
        <v>10</v>
      </c>
      <c r="R14" s="127"/>
      <c r="S14" s="127"/>
      <c r="T14" s="34"/>
    </row>
    <row r="15" spans="1:20" ht="17.100000000000001" customHeight="1" x14ac:dyDescent="0.15">
      <c r="A15" s="37">
        <v>9</v>
      </c>
      <c r="B15" s="70" t="s">
        <v>153</v>
      </c>
      <c r="C15" s="25">
        <v>89</v>
      </c>
      <c r="D15" s="35"/>
      <c r="E15" s="25">
        <f t="shared" si="0"/>
        <v>0</v>
      </c>
      <c r="F15" s="72">
        <v>10991</v>
      </c>
      <c r="G15" s="35"/>
      <c r="H15" s="72">
        <v>52850</v>
      </c>
      <c r="I15" s="35"/>
      <c r="J15" s="72"/>
      <c r="K15" s="35"/>
      <c r="L15" s="73">
        <f>F15*G15+H15*I15+J15*K15</f>
        <v>0</v>
      </c>
      <c r="M15" s="35"/>
      <c r="N15" s="72">
        <f t="shared" si="2"/>
        <v>0</v>
      </c>
      <c r="O15" s="54">
        <v>2490887</v>
      </c>
      <c r="P15" s="74" t="str">
        <f t="shared" si="3"/>
        <v xml:space="preserve"> </v>
      </c>
      <c r="Q15" s="121" t="s">
        <v>10</v>
      </c>
      <c r="R15" s="127"/>
      <c r="S15" s="127"/>
      <c r="T15" s="34"/>
    </row>
    <row r="16" spans="1:20" ht="17.100000000000001" customHeight="1" x14ac:dyDescent="0.15">
      <c r="A16" s="37">
        <v>10</v>
      </c>
      <c r="B16" s="70" t="s">
        <v>154</v>
      </c>
      <c r="C16" s="25">
        <v>47</v>
      </c>
      <c r="D16" s="35"/>
      <c r="E16" s="25">
        <f t="shared" si="0"/>
        <v>0</v>
      </c>
      <c r="F16" s="72">
        <v>37070</v>
      </c>
      <c r="G16" s="35"/>
      <c r="H16" s="72">
        <v>66612</v>
      </c>
      <c r="I16" s="35"/>
      <c r="J16" s="72"/>
      <c r="K16" s="35"/>
      <c r="L16" s="73">
        <f t="shared" ref="L16:L27" si="4">F16*G16+H16*I16</f>
        <v>0</v>
      </c>
      <c r="M16" s="35"/>
      <c r="N16" s="72">
        <f t="shared" si="2"/>
        <v>0</v>
      </c>
      <c r="O16" s="54">
        <v>2558092</v>
      </c>
      <c r="P16" s="74" t="str">
        <f t="shared" si="3"/>
        <v xml:space="preserve"> </v>
      </c>
      <c r="Q16" s="121" t="s">
        <v>10</v>
      </c>
      <c r="R16" s="127"/>
      <c r="S16" s="127"/>
      <c r="T16" s="34"/>
    </row>
    <row r="17" spans="1:20" ht="17.100000000000001" customHeight="1" x14ac:dyDescent="0.15">
      <c r="A17" s="37">
        <v>11</v>
      </c>
      <c r="B17" s="70" t="s">
        <v>155</v>
      </c>
      <c r="C17" s="25">
        <v>66</v>
      </c>
      <c r="D17" s="35"/>
      <c r="E17" s="25">
        <f t="shared" si="0"/>
        <v>0</v>
      </c>
      <c r="F17" s="72">
        <v>29855</v>
      </c>
      <c r="G17" s="35"/>
      <c r="H17" s="72">
        <v>87218</v>
      </c>
      <c r="I17" s="35"/>
      <c r="J17" s="72"/>
      <c r="K17" s="35"/>
      <c r="L17" s="73">
        <f t="shared" si="4"/>
        <v>0</v>
      </c>
      <c r="M17" s="35"/>
      <c r="N17" s="72">
        <f t="shared" si="2"/>
        <v>0</v>
      </c>
      <c r="O17" s="54">
        <v>2796359</v>
      </c>
      <c r="P17" s="74" t="str">
        <f t="shared" si="3"/>
        <v xml:space="preserve"> </v>
      </c>
      <c r="Q17" s="121" t="s">
        <v>10</v>
      </c>
      <c r="R17" s="127"/>
      <c r="S17" s="127"/>
      <c r="T17" s="34"/>
    </row>
    <row r="18" spans="1:20" ht="17.100000000000001" customHeight="1" x14ac:dyDescent="0.15">
      <c r="A18" s="37">
        <v>12</v>
      </c>
      <c r="B18" s="70" t="s">
        <v>156</v>
      </c>
      <c r="C18" s="25">
        <v>50</v>
      </c>
      <c r="D18" s="35"/>
      <c r="E18" s="25">
        <f t="shared" si="0"/>
        <v>0</v>
      </c>
      <c r="F18" s="72">
        <v>27506</v>
      </c>
      <c r="G18" s="35"/>
      <c r="H18" s="72">
        <v>74916</v>
      </c>
      <c r="I18" s="35"/>
      <c r="J18" s="72"/>
      <c r="K18" s="35"/>
      <c r="L18" s="73">
        <f t="shared" si="4"/>
        <v>0</v>
      </c>
      <c r="M18" s="35"/>
      <c r="N18" s="72">
        <f t="shared" si="2"/>
        <v>0</v>
      </c>
      <c r="O18" s="54">
        <v>2360943</v>
      </c>
      <c r="P18" s="74" t="str">
        <f t="shared" si="3"/>
        <v xml:space="preserve"> </v>
      </c>
      <c r="Q18" s="121" t="s">
        <v>10</v>
      </c>
      <c r="R18" s="127"/>
      <c r="S18" s="127"/>
      <c r="T18" s="34"/>
    </row>
    <row r="19" spans="1:20" ht="17.100000000000001" customHeight="1" x14ac:dyDescent="0.15">
      <c r="A19" s="37">
        <v>13</v>
      </c>
      <c r="B19" s="70" t="s">
        <v>157</v>
      </c>
      <c r="C19" s="25">
        <v>45</v>
      </c>
      <c r="D19" s="35"/>
      <c r="E19" s="25">
        <f t="shared" si="0"/>
        <v>0</v>
      </c>
      <c r="F19" s="72">
        <v>25085</v>
      </c>
      <c r="G19" s="35"/>
      <c r="H19" s="72">
        <v>74138</v>
      </c>
      <c r="I19" s="35"/>
      <c r="J19" s="72"/>
      <c r="K19" s="35"/>
      <c r="L19" s="73">
        <f t="shared" si="4"/>
        <v>0</v>
      </c>
      <c r="M19" s="35"/>
      <c r="N19" s="72">
        <f t="shared" si="2"/>
        <v>0</v>
      </c>
      <c r="O19" s="54">
        <v>2342731</v>
      </c>
      <c r="P19" s="74" t="str">
        <f t="shared" si="3"/>
        <v xml:space="preserve"> </v>
      </c>
      <c r="Q19" s="121" t="s">
        <v>10</v>
      </c>
      <c r="R19" s="127"/>
      <c r="S19" s="127"/>
      <c r="T19" s="34"/>
    </row>
    <row r="20" spans="1:20" ht="17.100000000000001" customHeight="1" x14ac:dyDescent="0.15">
      <c r="A20" s="37">
        <v>14</v>
      </c>
      <c r="B20" s="70" t="s">
        <v>158</v>
      </c>
      <c r="C20" s="25">
        <v>37</v>
      </c>
      <c r="D20" s="35"/>
      <c r="E20" s="25">
        <f t="shared" si="0"/>
        <v>0</v>
      </c>
      <c r="F20" s="72">
        <v>24398</v>
      </c>
      <c r="G20" s="35"/>
      <c r="H20" s="72">
        <v>62930</v>
      </c>
      <c r="I20" s="35"/>
      <c r="J20" s="72"/>
      <c r="K20" s="35"/>
      <c r="L20" s="73">
        <f t="shared" si="4"/>
        <v>0</v>
      </c>
      <c r="M20" s="35"/>
      <c r="N20" s="72">
        <f t="shared" si="2"/>
        <v>0</v>
      </c>
      <c r="O20" s="54">
        <v>2021449</v>
      </c>
      <c r="P20" s="74" t="str">
        <f t="shared" si="3"/>
        <v xml:space="preserve"> </v>
      </c>
      <c r="Q20" s="121" t="s">
        <v>10</v>
      </c>
      <c r="R20" s="127"/>
      <c r="S20" s="127"/>
      <c r="T20" s="34"/>
    </row>
    <row r="21" spans="1:20" ht="17.100000000000001" customHeight="1" x14ac:dyDescent="0.15">
      <c r="A21" s="37">
        <v>15</v>
      </c>
      <c r="B21" s="70" t="s">
        <v>159</v>
      </c>
      <c r="C21" s="25">
        <v>68</v>
      </c>
      <c r="D21" s="35"/>
      <c r="E21" s="25">
        <f t="shared" si="0"/>
        <v>0</v>
      </c>
      <c r="F21" s="72">
        <v>28972</v>
      </c>
      <c r="G21" s="35"/>
      <c r="H21" s="72">
        <v>79947</v>
      </c>
      <c r="I21" s="35"/>
      <c r="J21" s="72"/>
      <c r="K21" s="35"/>
      <c r="L21" s="73">
        <f t="shared" si="4"/>
        <v>0</v>
      </c>
      <c r="M21" s="35"/>
      <c r="N21" s="72">
        <f t="shared" si="2"/>
        <v>0</v>
      </c>
      <c r="O21" s="54">
        <v>2879611</v>
      </c>
      <c r="P21" s="74" t="str">
        <f t="shared" si="3"/>
        <v xml:space="preserve"> </v>
      </c>
      <c r="Q21" s="121" t="s">
        <v>10</v>
      </c>
      <c r="R21" s="127"/>
      <c r="S21" s="127"/>
      <c r="T21" s="34"/>
    </row>
    <row r="22" spans="1:20" ht="17.100000000000001" customHeight="1" x14ac:dyDescent="0.15">
      <c r="A22" s="37">
        <v>16</v>
      </c>
      <c r="B22" s="70" t="s">
        <v>160</v>
      </c>
      <c r="C22" s="25">
        <v>62</v>
      </c>
      <c r="D22" s="35"/>
      <c r="E22" s="25">
        <f t="shared" si="0"/>
        <v>0</v>
      </c>
      <c r="F22" s="72">
        <v>31789</v>
      </c>
      <c r="G22" s="35"/>
      <c r="H22" s="72">
        <v>73901</v>
      </c>
      <c r="I22" s="35"/>
      <c r="J22" s="72"/>
      <c r="K22" s="35"/>
      <c r="L22" s="73">
        <f t="shared" si="4"/>
        <v>0</v>
      </c>
      <c r="M22" s="35"/>
      <c r="N22" s="72">
        <f t="shared" si="2"/>
        <v>0</v>
      </c>
      <c r="O22" s="54">
        <v>2732552</v>
      </c>
      <c r="P22" s="74" t="str">
        <f t="shared" si="3"/>
        <v xml:space="preserve"> </v>
      </c>
      <c r="Q22" s="121" t="s">
        <v>10</v>
      </c>
      <c r="R22" s="127"/>
      <c r="S22" s="127"/>
      <c r="T22" s="34"/>
    </row>
    <row r="23" spans="1:20" ht="17.100000000000001" customHeight="1" x14ac:dyDescent="0.15">
      <c r="A23" s="37">
        <v>17</v>
      </c>
      <c r="B23" s="70" t="s">
        <v>161</v>
      </c>
      <c r="C23" s="25">
        <v>91</v>
      </c>
      <c r="D23" s="35"/>
      <c r="E23" s="25">
        <f t="shared" si="0"/>
        <v>0</v>
      </c>
      <c r="F23" s="72">
        <v>42702</v>
      </c>
      <c r="G23" s="35"/>
      <c r="H23" s="72">
        <v>131114</v>
      </c>
      <c r="I23" s="35"/>
      <c r="J23" s="72"/>
      <c r="K23" s="35"/>
      <c r="L23" s="73">
        <f t="shared" si="4"/>
        <v>0</v>
      </c>
      <c r="M23" s="35"/>
      <c r="N23" s="72">
        <f t="shared" si="2"/>
        <v>0</v>
      </c>
      <c r="O23" s="54">
        <v>4434837</v>
      </c>
      <c r="P23" s="74" t="str">
        <f t="shared" si="3"/>
        <v xml:space="preserve"> </v>
      </c>
      <c r="Q23" s="121" t="s">
        <v>10</v>
      </c>
      <c r="R23" s="127"/>
      <c r="S23" s="127"/>
      <c r="T23" s="34"/>
    </row>
    <row r="24" spans="1:20" ht="17.100000000000001" customHeight="1" x14ac:dyDescent="0.15">
      <c r="A24" s="37">
        <v>18</v>
      </c>
      <c r="B24" s="70" t="s">
        <v>162</v>
      </c>
      <c r="C24" s="25">
        <v>68</v>
      </c>
      <c r="D24" s="35"/>
      <c r="E24" s="25">
        <f t="shared" si="0"/>
        <v>0</v>
      </c>
      <c r="F24" s="72">
        <v>36484</v>
      </c>
      <c r="G24" s="35"/>
      <c r="H24" s="72">
        <v>129860</v>
      </c>
      <c r="I24" s="35"/>
      <c r="J24" s="72"/>
      <c r="K24" s="35"/>
      <c r="L24" s="73">
        <f t="shared" si="4"/>
        <v>0</v>
      </c>
      <c r="M24" s="35"/>
      <c r="N24" s="72">
        <f t="shared" si="2"/>
        <v>0</v>
      </c>
      <c r="O24" s="54">
        <v>3848399</v>
      </c>
      <c r="P24" s="74" t="str">
        <f t="shared" si="3"/>
        <v xml:space="preserve"> </v>
      </c>
      <c r="Q24" s="121" t="s">
        <v>10</v>
      </c>
      <c r="R24" s="127"/>
      <c r="S24" s="127"/>
      <c r="T24" s="34"/>
    </row>
    <row r="25" spans="1:20" ht="17.100000000000001" customHeight="1" x14ac:dyDescent="0.15">
      <c r="A25" s="37">
        <v>19</v>
      </c>
      <c r="B25" s="70" t="s">
        <v>163</v>
      </c>
      <c r="C25" s="25">
        <v>41</v>
      </c>
      <c r="D25" s="35"/>
      <c r="E25" s="25">
        <f t="shared" si="0"/>
        <v>0</v>
      </c>
      <c r="F25" s="72">
        <v>23542</v>
      </c>
      <c r="G25" s="35"/>
      <c r="H25" s="72">
        <v>77942</v>
      </c>
      <c r="I25" s="35"/>
      <c r="J25" s="72"/>
      <c r="K25" s="35"/>
      <c r="L25" s="73">
        <f t="shared" si="4"/>
        <v>0</v>
      </c>
      <c r="M25" s="35"/>
      <c r="N25" s="72">
        <f t="shared" si="2"/>
        <v>0</v>
      </c>
      <c r="O25" s="54">
        <v>2574621</v>
      </c>
      <c r="P25" s="74" t="str">
        <f t="shared" si="3"/>
        <v xml:space="preserve"> </v>
      </c>
      <c r="Q25" s="121" t="s">
        <v>10</v>
      </c>
      <c r="R25" s="127"/>
      <c r="S25" s="127"/>
      <c r="T25" s="34"/>
    </row>
    <row r="26" spans="1:20" ht="17.100000000000001" customHeight="1" x14ac:dyDescent="0.15">
      <c r="A26" s="37">
        <v>20</v>
      </c>
      <c r="B26" s="70" t="s">
        <v>164</v>
      </c>
      <c r="C26" s="25">
        <v>40</v>
      </c>
      <c r="D26" s="35"/>
      <c r="E26" s="25">
        <f t="shared" si="0"/>
        <v>0</v>
      </c>
      <c r="F26" s="72">
        <v>23037</v>
      </c>
      <c r="G26" s="35"/>
      <c r="H26" s="72">
        <v>66508</v>
      </c>
      <c r="I26" s="35"/>
      <c r="J26" s="72"/>
      <c r="K26" s="35"/>
      <c r="L26" s="73">
        <f t="shared" si="4"/>
        <v>0</v>
      </c>
      <c r="M26" s="35"/>
      <c r="N26" s="72">
        <f t="shared" si="2"/>
        <v>0</v>
      </c>
      <c r="O26" s="54">
        <v>2071648</v>
      </c>
      <c r="P26" s="74" t="str">
        <f t="shared" si="3"/>
        <v xml:space="preserve"> </v>
      </c>
      <c r="Q26" s="121" t="s">
        <v>10</v>
      </c>
      <c r="R26" s="127"/>
      <c r="S26" s="127"/>
      <c r="T26" s="34"/>
    </row>
    <row r="27" spans="1:20" ht="17.100000000000001" customHeight="1" x14ac:dyDescent="0.15">
      <c r="A27" s="37">
        <v>21</v>
      </c>
      <c r="B27" s="70" t="s">
        <v>165</v>
      </c>
      <c r="C27" s="25">
        <v>82</v>
      </c>
      <c r="D27" s="35"/>
      <c r="E27" s="25">
        <f t="shared" si="0"/>
        <v>0</v>
      </c>
      <c r="F27" s="72">
        <v>42067</v>
      </c>
      <c r="G27" s="35"/>
      <c r="H27" s="72">
        <v>138599</v>
      </c>
      <c r="I27" s="35"/>
      <c r="J27" s="72"/>
      <c r="K27" s="35"/>
      <c r="L27" s="73">
        <f t="shared" si="4"/>
        <v>0</v>
      </c>
      <c r="M27" s="35"/>
      <c r="N27" s="72">
        <f t="shared" si="2"/>
        <v>0</v>
      </c>
      <c r="O27" s="54">
        <v>4246378</v>
      </c>
      <c r="P27" s="74" t="str">
        <f t="shared" si="3"/>
        <v xml:space="preserve"> </v>
      </c>
      <c r="Q27" s="121" t="s">
        <v>10</v>
      </c>
      <c r="R27" s="127"/>
      <c r="S27" s="127"/>
      <c r="T27" s="34"/>
    </row>
    <row r="28" spans="1:20" ht="17.100000000000001" customHeight="1" x14ac:dyDescent="0.15">
      <c r="A28" s="37">
        <v>22</v>
      </c>
      <c r="B28" s="70" t="s">
        <v>166</v>
      </c>
      <c r="C28" s="25">
        <v>395</v>
      </c>
      <c r="D28" s="35"/>
      <c r="E28" s="25">
        <f t="shared" si="0"/>
        <v>0</v>
      </c>
      <c r="F28" s="72">
        <v>120164</v>
      </c>
      <c r="G28" s="35"/>
      <c r="H28" s="72">
        <v>375594</v>
      </c>
      <c r="I28" s="35"/>
      <c r="J28" s="72"/>
      <c r="K28" s="35"/>
      <c r="L28" s="73">
        <f>F28*G28+H28*I28</f>
        <v>0</v>
      </c>
      <c r="M28" s="35"/>
      <c r="N28" s="72">
        <f t="shared" si="2"/>
        <v>0</v>
      </c>
      <c r="O28" s="54">
        <v>14370753</v>
      </c>
      <c r="P28" s="74" t="str">
        <f t="shared" si="3"/>
        <v xml:space="preserve"> </v>
      </c>
      <c r="Q28" s="121" t="s">
        <v>12</v>
      </c>
      <c r="R28" s="127"/>
      <c r="S28" s="127"/>
      <c r="T28" s="34"/>
    </row>
    <row r="29" spans="1:20" ht="17.100000000000001" customHeight="1" x14ac:dyDescent="0.15">
      <c r="A29" s="37">
        <v>23</v>
      </c>
      <c r="B29" s="70" t="s">
        <v>167</v>
      </c>
      <c r="C29" s="25">
        <v>219</v>
      </c>
      <c r="D29" s="35"/>
      <c r="E29" s="25">
        <f t="shared" si="0"/>
        <v>0</v>
      </c>
      <c r="F29" s="72">
        <v>12489</v>
      </c>
      <c r="G29" s="35"/>
      <c r="H29" s="72">
        <v>34529</v>
      </c>
      <c r="I29" s="35"/>
      <c r="J29" s="72"/>
      <c r="K29" s="35"/>
      <c r="L29" s="73">
        <f t="shared" ref="L29" si="5">F29*G29+H29*I29</f>
        <v>0</v>
      </c>
      <c r="M29" s="35"/>
      <c r="N29" s="72">
        <f t="shared" si="2"/>
        <v>0</v>
      </c>
      <c r="O29" s="54">
        <v>3296161</v>
      </c>
      <c r="P29" s="74" t="str">
        <f t="shared" si="3"/>
        <v xml:space="preserve"> </v>
      </c>
      <c r="Q29" s="121" t="s">
        <v>10</v>
      </c>
      <c r="R29" s="127"/>
      <c r="S29" s="127"/>
      <c r="T29" s="34"/>
    </row>
    <row r="30" spans="1:20" ht="17.100000000000001" customHeight="1" thickBot="1" x14ac:dyDescent="0.2">
      <c r="A30" s="37">
        <v>24</v>
      </c>
      <c r="B30" s="70" t="s">
        <v>168</v>
      </c>
      <c r="C30" s="25">
        <v>156</v>
      </c>
      <c r="D30" s="35"/>
      <c r="E30" s="25">
        <f t="shared" si="0"/>
        <v>0</v>
      </c>
      <c r="F30" s="72">
        <v>76482</v>
      </c>
      <c r="G30" s="35"/>
      <c r="H30" s="72">
        <v>162414</v>
      </c>
      <c r="I30" s="35"/>
      <c r="J30" s="72">
        <v>132159</v>
      </c>
      <c r="K30" s="35"/>
      <c r="L30" s="73">
        <f>F30*G30+H30*I30+J30*K30</f>
        <v>0</v>
      </c>
      <c r="M30" s="35"/>
      <c r="N30" s="72">
        <f t="shared" si="2"/>
        <v>0</v>
      </c>
      <c r="O30" s="54">
        <v>10885637</v>
      </c>
      <c r="P30" s="74" t="str">
        <f t="shared" si="3"/>
        <v xml:space="preserve"> </v>
      </c>
      <c r="Q30" s="121" t="s">
        <v>169</v>
      </c>
      <c r="R30" s="127"/>
      <c r="S30" s="127"/>
      <c r="T30" s="34"/>
    </row>
    <row r="31" spans="1:20" ht="17.100000000000001" customHeight="1" thickTop="1" thickBot="1" x14ac:dyDescent="0.2">
      <c r="A31" s="20"/>
      <c r="B31" s="19" t="s">
        <v>9</v>
      </c>
      <c r="C31" s="17"/>
      <c r="D31" s="19"/>
      <c r="E31" s="17"/>
      <c r="F31" s="75">
        <f>SUM(F7:F30)</f>
        <v>1004563</v>
      </c>
      <c r="G31" s="19"/>
      <c r="H31" s="75">
        <f>SUM(H7:H30)</f>
        <v>2709011</v>
      </c>
      <c r="I31" s="19"/>
      <c r="J31" s="75">
        <f>SUM(J7:J30)</f>
        <v>132159</v>
      </c>
      <c r="K31" s="19"/>
      <c r="L31" s="76">
        <f>SUM(L7:L30)</f>
        <v>0</v>
      </c>
      <c r="M31" s="16">
        <f>SUM(M7:M30)</f>
        <v>0</v>
      </c>
      <c r="N31" s="75">
        <f>SUM(N7:N30)</f>
        <v>0</v>
      </c>
      <c r="O31" s="57">
        <f>SUM(O7:O30)</f>
        <v>107869648</v>
      </c>
      <c r="P31" s="77">
        <f>SUM(P7:P30)</f>
        <v>0</v>
      </c>
      <c r="Q31" s="15"/>
      <c r="R31" s="14"/>
      <c r="S31" s="13"/>
      <c r="T31" s="12"/>
    </row>
    <row r="32" spans="1:20" ht="17.100000000000001" customHeight="1" x14ac:dyDescent="0.15">
      <c r="A32" s="9" t="s">
        <v>8</v>
      </c>
      <c r="B32" s="9"/>
      <c r="C32" s="10"/>
      <c r="D32" s="9"/>
      <c r="E32" s="10"/>
      <c r="F32" s="10"/>
      <c r="G32" s="9"/>
      <c r="H32" s="10"/>
      <c r="I32" s="9"/>
      <c r="J32" s="10"/>
      <c r="K32" s="9"/>
      <c r="L32" s="11"/>
      <c r="M32" s="9"/>
      <c r="N32" s="10"/>
      <c r="O32" s="58"/>
      <c r="P32" s="9"/>
      <c r="Q32" s="8"/>
      <c r="R32" s="7"/>
      <c r="S32" s="7"/>
      <c r="T32" s="2"/>
    </row>
    <row r="33" spans="1:12" ht="17.100000000000001" customHeight="1" x14ac:dyDescent="0.15">
      <c r="A33" s="1" t="s">
        <v>7</v>
      </c>
    </row>
    <row r="34" spans="1:12" ht="17.100000000000001" customHeight="1" x14ac:dyDescent="0.15">
      <c r="A34" s="1" t="s">
        <v>6</v>
      </c>
    </row>
    <row r="35" spans="1:12" ht="17.100000000000001" customHeight="1" x14ac:dyDescent="0.15">
      <c r="A35" s="1" t="s">
        <v>66</v>
      </c>
    </row>
    <row r="36" spans="1:12" ht="17.100000000000001" customHeight="1" x14ac:dyDescent="0.15">
      <c r="A36" s="1" t="s">
        <v>67</v>
      </c>
    </row>
    <row r="37" spans="1:12" ht="17.100000000000001" customHeight="1" x14ac:dyDescent="0.15">
      <c r="A37" s="1" t="s">
        <v>5</v>
      </c>
    </row>
    <row r="38" spans="1:12" ht="17.100000000000001" customHeight="1" x14ac:dyDescent="0.15">
      <c r="A38" s="1" t="s">
        <v>4</v>
      </c>
    </row>
    <row r="39" spans="1:12" ht="17.100000000000001" customHeight="1" x14ac:dyDescent="0.15">
      <c r="B39" s="6" t="s">
        <v>3</v>
      </c>
      <c r="C39" s="5"/>
      <c r="D39" s="4" t="s">
        <v>2</v>
      </c>
    </row>
    <row r="40" spans="1:12" ht="17.100000000000001" customHeight="1" x14ac:dyDescent="0.15">
      <c r="B40" s="6" t="s">
        <v>1</v>
      </c>
      <c r="C40" s="5"/>
      <c r="D40" s="4"/>
    </row>
    <row r="41" spans="1:12" ht="17.100000000000001" customHeight="1" x14ac:dyDescent="0.15">
      <c r="B41" s="6" t="s">
        <v>0</v>
      </c>
      <c r="C41" s="5"/>
      <c r="D41" s="4"/>
    </row>
    <row r="42" spans="1:12" ht="17.100000000000001" customHeight="1" x14ac:dyDescent="0.15">
      <c r="B42" s="3"/>
      <c r="C42" s="3"/>
      <c r="D42" s="3"/>
    </row>
    <row r="43" spans="1:12" ht="17.100000000000001" customHeight="1" x14ac:dyDescent="0.15">
      <c r="B43" s="2"/>
      <c r="C43" s="2"/>
      <c r="D43" s="2"/>
    </row>
    <row r="44" spans="1:12" ht="17.100000000000001" customHeight="1" x14ac:dyDescent="0.15">
      <c r="K44" s="134"/>
      <c r="L44" s="135"/>
    </row>
  </sheetData>
  <mergeCells count="41">
    <mergeCell ref="K44:L44"/>
    <mergeCell ref="Q25:S25"/>
    <mergeCell ref="Q26:S26"/>
    <mergeCell ref="Q27:S27"/>
    <mergeCell ref="Q28:S28"/>
    <mergeCell ref="Q29:S29"/>
    <mergeCell ref="Q30:S30"/>
    <mergeCell ref="Q11:S11"/>
    <mergeCell ref="Q24:S24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12:S12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7:S7"/>
    <mergeCell ref="Q8:S8"/>
    <mergeCell ref="Q9:S9"/>
    <mergeCell ref="Q10:S10"/>
    <mergeCell ref="B1:B5"/>
    <mergeCell ref="C1:E1"/>
    <mergeCell ref="F1:L1"/>
    <mergeCell ref="M1:M4"/>
    <mergeCell ref="N1:N4"/>
    <mergeCell ref="P1:P4"/>
    <mergeCell ref="Q1:S6"/>
  </mergeCells>
  <phoneticPr fontId="2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Header>&amp;L&amp;"ＭＳ 明朝,標準"
様式第２号&amp;C&amp;"ＭＳ 明朝,標準"&amp;28内訳書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T35"/>
  <sheetViews>
    <sheetView view="pageBreakPreview" zoomScale="75" zoomScaleNormal="100" zoomScaleSheetLayoutView="75" workbookViewId="0">
      <pane xSplit="2" ySplit="4" topLeftCell="C5" activePane="bottomRight" state="frozen"/>
      <selection activeCell="P7" sqref="P7"/>
      <selection pane="topRight" activeCell="P7" sqref="P7"/>
      <selection pane="bottomLeft" activeCell="P7" sqref="P7"/>
      <selection pane="bottomRight" activeCell="P7" sqref="P7"/>
    </sheetView>
  </sheetViews>
  <sheetFormatPr defaultRowHeight="17.100000000000001" customHeight="1" x14ac:dyDescent="0.15"/>
  <cols>
    <col min="1" max="1" width="4.5" style="1" bestFit="1" customWidth="1"/>
    <col min="2" max="2" width="32.75" style="1" bestFit="1" customWidth="1"/>
    <col min="3" max="3" width="9.25" style="1" bestFit="1" customWidth="1"/>
    <col min="4" max="4" width="11" style="1" bestFit="1" customWidth="1"/>
    <col min="5" max="6" width="11.625" style="1" bestFit="1" customWidth="1"/>
    <col min="7" max="7" width="9" style="1"/>
    <col min="8" max="8" width="11.625" style="1" bestFit="1" customWidth="1"/>
    <col min="9" max="9" width="9" style="1"/>
    <col min="10" max="10" width="9.5" style="1" bestFit="1" customWidth="1"/>
    <col min="11" max="11" width="9" style="1" customWidth="1"/>
    <col min="12" max="12" width="11.625" style="1" customWidth="1"/>
    <col min="13" max="13" width="10.75" style="1" customWidth="1"/>
    <col min="14" max="14" width="13.875" style="1" customWidth="1"/>
    <col min="15" max="15" width="13.875" style="59" bestFit="1" customWidth="1"/>
    <col min="16" max="16" width="12.75" style="1" bestFit="1" customWidth="1"/>
    <col min="17" max="23" width="9" style="1"/>
    <col min="24" max="24" width="12.125" style="1" bestFit="1" customWidth="1"/>
    <col min="25" max="25" width="13.25" style="1" bestFit="1" customWidth="1"/>
    <col min="26" max="16384" width="9" style="1"/>
  </cols>
  <sheetData>
    <row r="1" spans="1:20" ht="17.100000000000001" customHeight="1" x14ac:dyDescent="0.15">
      <c r="A1" s="51"/>
      <c r="B1" s="88" t="s">
        <v>42</v>
      </c>
      <c r="C1" s="90" t="s">
        <v>41</v>
      </c>
      <c r="D1" s="90"/>
      <c r="E1" s="90"/>
      <c r="F1" s="91" t="s">
        <v>40</v>
      </c>
      <c r="G1" s="91"/>
      <c r="H1" s="91"/>
      <c r="I1" s="91"/>
      <c r="J1" s="91"/>
      <c r="K1" s="91"/>
      <c r="L1" s="91"/>
      <c r="M1" s="92" t="s">
        <v>39</v>
      </c>
      <c r="N1" s="94" t="s">
        <v>38</v>
      </c>
      <c r="O1" s="119" t="s">
        <v>37</v>
      </c>
      <c r="P1" s="96" t="s">
        <v>36</v>
      </c>
      <c r="Q1" s="98" t="s">
        <v>35</v>
      </c>
      <c r="R1" s="99"/>
      <c r="S1" s="99"/>
      <c r="T1" s="104" t="s">
        <v>34</v>
      </c>
    </row>
    <row r="2" spans="1:20" ht="17.100000000000001" customHeight="1" x14ac:dyDescent="0.15">
      <c r="A2" s="50"/>
      <c r="B2" s="89"/>
      <c r="C2" s="106" t="s">
        <v>33</v>
      </c>
      <c r="D2" s="108" t="s">
        <v>30</v>
      </c>
      <c r="E2" s="110" t="s">
        <v>32</v>
      </c>
      <c r="F2" s="41" t="s">
        <v>31</v>
      </c>
      <c r="G2" s="109" t="s">
        <v>30</v>
      </c>
      <c r="H2" s="41" t="s">
        <v>31</v>
      </c>
      <c r="I2" s="109" t="s">
        <v>30</v>
      </c>
      <c r="J2" s="41" t="s">
        <v>31</v>
      </c>
      <c r="K2" s="109" t="s">
        <v>30</v>
      </c>
      <c r="L2" s="140" t="s">
        <v>29</v>
      </c>
      <c r="M2" s="93"/>
      <c r="N2" s="95"/>
      <c r="O2" s="120"/>
      <c r="P2" s="97"/>
      <c r="Q2" s="100"/>
      <c r="R2" s="101"/>
      <c r="S2" s="101"/>
      <c r="T2" s="105"/>
    </row>
    <row r="3" spans="1:20" ht="17.100000000000001" customHeight="1" x14ac:dyDescent="0.15">
      <c r="A3" s="50"/>
      <c r="B3" s="89"/>
      <c r="C3" s="106"/>
      <c r="D3" s="108"/>
      <c r="E3" s="110"/>
      <c r="F3" s="41" t="s">
        <v>28</v>
      </c>
      <c r="G3" s="112"/>
      <c r="H3" s="41" t="s">
        <v>27</v>
      </c>
      <c r="I3" s="114"/>
      <c r="J3" s="41"/>
      <c r="K3" s="115"/>
      <c r="L3" s="141"/>
      <c r="M3" s="93"/>
      <c r="N3" s="95"/>
      <c r="O3" s="120"/>
      <c r="P3" s="97"/>
      <c r="Q3" s="100"/>
      <c r="R3" s="101"/>
      <c r="S3" s="101"/>
      <c r="T3" s="105"/>
    </row>
    <row r="4" spans="1:20" ht="17.100000000000001" customHeight="1" x14ac:dyDescent="0.15">
      <c r="A4" s="50"/>
      <c r="B4" s="89"/>
      <c r="C4" s="107"/>
      <c r="D4" s="109"/>
      <c r="E4" s="111"/>
      <c r="F4" s="41" t="s">
        <v>26</v>
      </c>
      <c r="G4" s="112"/>
      <c r="H4" s="41" t="s">
        <v>25</v>
      </c>
      <c r="I4" s="114"/>
      <c r="J4" s="41" t="s">
        <v>24</v>
      </c>
      <c r="K4" s="115"/>
      <c r="L4" s="141"/>
      <c r="M4" s="93"/>
      <c r="N4" s="95"/>
      <c r="O4" s="120"/>
      <c r="P4" s="97"/>
      <c r="Q4" s="100"/>
      <c r="R4" s="101"/>
      <c r="S4" s="101"/>
      <c r="T4" s="105"/>
    </row>
    <row r="5" spans="1:20" ht="17.100000000000001" customHeight="1" x14ac:dyDescent="0.15">
      <c r="A5" s="50"/>
      <c r="B5" s="89"/>
      <c r="C5" s="49"/>
      <c r="D5" s="45"/>
      <c r="E5" s="48" t="s">
        <v>43</v>
      </c>
      <c r="F5" s="41" t="s">
        <v>23</v>
      </c>
      <c r="G5" s="113"/>
      <c r="H5" s="41" t="s">
        <v>22</v>
      </c>
      <c r="I5" s="113"/>
      <c r="J5" s="41" t="s">
        <v>21</v>
      </c>
      <c r="K5" s="139"/>
      <c r="L5" s="47" t="s">
        <v>44</v>
      </c>
      <c r="M5" s="45" t="s">
        <v>45</v>
      </c>
      <c r="N5" s="46" t="s">
        <v>46</v>
      </c>
      <c r="O5" s="52" t="s">
        <v>47</v>
      </c>
      <c r="P5" s="45" t="s">
        <v>48</v>
      </c>
      <c r="Q5" s="100"/>
      <c r="R5" s="101"/>
      <c r="S5" s="101"/>
      <c r="T5" s="105"/>
    </row>
    <row r="6" spans="1:20" ht="17.100000000000001" customHeight="1" x14ac:dyDescent="0.15">
      <c r="A6" s="44"/>
      <c r="B6" s="43"/>
      <c r="C6" s="42" t="s">
        <v>49</v>
      </c>
      <c r="D6" s="60" t="s">
        <v>14</v>
      </c>
      <c r="E6" s="40" t="s">
        <v>13</v>
      </c>
      <c r="F6" s="41" t="s">
        <v>50</v>
      </c>
      <c r="G6" s="60" t="s">
        <v>14</v>
      </c>
      <c r="H6" s="41" t="s">
        <v>50</v>
      </c>
      <c r="I6" s="60" t="s">
        <v>14</v>
      </c>
      <c r="J6" s="41" t="s">
        <v>50</v>
      </c>
      <c r="K6" s="63" t="s">
        <v>14</v>
      </c>
      <c r="L6" s="41" t="s">
        <v>13</v>
      </c>
      <c r="M6" s="60" t="s">
        <v>13</v>
      </c>
      <c r="N6" s="40" t="s">
        <v>13</v>
      </c>
      <c r="O6" s="53" t="s">
        <v>13</v>
      </c>
      <c r="P6" s="60" t="s">
        <v>13</v>
      </c>
      <c r="Q6" s="102"/>
      <c r="R6" s="103"/>
      <c r="S6" s="103"/>
      <c r="T6" s="105"/>
    </row>
    <row r="7" spans="1:20" ht="17.100000000000001" customHeight="1" x14ac:dyDescent="0.15">
      <c r="A7" s="37">
        <v>1</v>
      </c>
      <c r="B7" s="61" t="s">
        <v>51</v>
      </c>
      <c r="C7" s="25">
        <v>718</v>
      </c>
      <c r="D7" s="35"/>
      <c r="E7" s="25">
        <f t="shared" ref="E7:E19" si="0">D7*C7*12*0.85</f>
        <v>0</v>
      </c>
      <c r="F7" s="39">
        <v>450479</v>
      </c>
      <c r="G7" s="38"/>
      <c r="H7" s="25">
        <v>882178</v>
      </c>
      <c r="I7" s="35"/>
      <c r="J7" s="25"/>
      <c r="K7" s="35"/>
      <c r="L7" s="36">
        <f t="shared" ref="L7:L12" si="1">F7*G7+H7*I7</f>
        <v>0</v>
      </c>
      <c r="M7" s="35"/>
      <c r="N7" s="25">
        <f t="shared" ref="N7:N19" si="2">E7+L7+M7</f>
        <v>0</v>
      </c>
      <c r="O7" s="54">
        <v>33457868</v>
      </c>
      <c r="P7" s="35" t="str">
        <f t="shared" ref="P7:P19" si="3">IF(E7=0," ",O7-N7)</f>
        <v xml:space="preserve"> </v>
      </c>
      <c r="Q7" s="121" t="s">
        <v>10</v>
      </c>
      <c r="R7" s="127"/>
      <c r="S7" s="127"/>
      <c r="T7" s="34"/>
    </row>
    <row r="8" spans="1:20" ht="17.100000000000001" customHeight="1" x14ac:dyDescent="0.15">
      <c r="A8" s="37">
        <v>2</v>
      </c>
      <c r="B8" s="62" t="s">
        <v>54</v>
      </c>
      <c r="C8" s="25">
        <v>290</v>
      </c>
      <c r="D8" s="35"/>
      <c r="E8" s="25">
        <f t="shared" si="0"/>
        <v>0</v>
      </c>
      <c r="F8" s="25">
        <v>108655</v>
      </c>
      <c r="G8" s="35"/>
      <c r="H8" s="25">
        <v>342332</v>
      </c>
      <c r="I8" s="35"/>
      <c r="J8" s="25"/>
      <c r="K8" s="35"/>
      <c r="L8" s="36">
        <f t="shared" si="1"/>
        <v>0</v>
      </c>
      <c r="M8" s="35"/>
      <c r="N8" s="25">
        <f t="shared" si="2"/>
        <v>0</v>
      </c>
      <c r="O8" s="54">
        <v>11102212</v>
      </c>
      <c r="P8" s="35" t="str">
        <f t="shared" si="3"/>
        <v xml:space="preserve"> </v>
      </c>
      <c r="Q8" s="121" t="s">
        <v>12</v>
      </c>
      <c r="R8" s="127"/>
      <c r="S8" s="127"/>
      <c r="T8" s="34"/>
    </row>
    <row r="9" spans="1:20" ht="17.100000000000001" customHeight="1" x14ac:dyDescent="0.15">
      <c r="A9" s="37">
        <v>3</v>
      </c>
      <c r="B9" s="62" t="s">
        <v>55</v>
      </c>
      <c r="C9" s="25">
        <v>58</v>
      </c>
      <c r="D9" s="35"/>
      <c r="E9" s="25">
        <f t="shared" si="0"/>
        <v>0</v>
      </c>
      <c r="F9" s="25">
        <v>36896</v>
      </c>
      <c r="G9" s="35"/>
      <c r="H9" s="25">
        <v>102538</v>
      </c>
      <c r="I9" s="35"/>
      <c r="J9" s="25"/>
      <c r="K9" s="35"/>
      <c r="L9" s="36">
        <f t="shared" si="1"/>
        <v>0</v>
      </c>
      <c r="M9" s="35"/>
      <c r="N9" s="25">
        <f t="shared" si="2"/>
        <v>0</v>
      </c>
      <c r="O9" s="54">
        <v>3178506</v>
      </c>
      <c r="P9" s="35" t="str">
        <f t="shared" si="3"/>
        <v xml:space="preserve"> </v>
      </c>
      <c r="Q9" s="121" t="s">
        <v>11</v>
      </c>
      <c r="R9" s="127"/>
      <c r="S9" s="127"/>
      <c r="T9" s="34"/>
    </row>
    <row r="10" spans="1:20" ht="17.100000000000001" customHeight="1" x14ac:dyDescent="0.15">
      <c r="A10" s="37">
        <v>4</v>
      </c>
      <c r="B10" s="62" t="s">
        <v>56</v>
      </c>
      <c r="C10" s="25">
        <v>158</v>
      </c>
      <c r="D10" s="35"/>
      <c r="E10" s="25">
        <f t="shared" si="0"/>
        <v>0</v>
      </c>
      <c r="F10" s="25">
        <v>9135</v>
      </c>
      <c r="G10" s="35"/>
      <c r="H10" s="25">
        <v>30397</v>
      </c>
      <c r="I10" s="35"/>
      <c r="J10" s="25"/>
      <c r="K10" s="35"/>
      <c r="L10" s="36">
        <f t="shared" si="1"/>
        <v>0</v>
      </c>
      <c r="M10" s="35"/>
      <c r="N10" s="25">
        <f t="shared" si="2"/>
        <v>0</v>
      </c>
      <c r="O10" s="54">
        <v>3239656</v>
      </c>
      <c r="P10" s="35" t="str">
        <f t="shared" si="3"/>
        <v xml:space="preserve"> </v>
      </c>
      <c r="Q10" s="121" t="s">
        <v>10</v>
      </c>
      <c r="R10" s="127"/>
      <c r="S10" s="127"/>
      <c r="T10" s="34"/>
    </row>
    <row r="11" spans="1:20" ht="17.100000000000001" customHeight="1" x14ac:dyDescent="0.15">
      <c r="A11" s="37">
        <v>5</v>
      </c>
      <c r="B11" s="62" t="s">
        <v>57</v>
      </c>
      <c r="C11" s="25">
        <v>132</v>
      </c>
      <c r="D11" s="35"/>
      <c r="E11" s="25">
        <f t="shared" si="0"/>
        <v>0</v>
      </c>
      <c r="F11" s="25">
        <v>55801</v>
      </c>
      <c r="G11" s="35"/>
      <c r="H11" s="25">
        <v>183005</v>
      </c>
      <c r="I11" s="35"/>
      <c r="J11" s="25"/>
      <c r="K11" s="35"/>
      <c r="L11" s="36">
        <f t="shared" si="1"/>
        <v>0</v>
      </c>
      <c r="M11" s="35"/>
      <c r="N11" s="25">
        <f t="shared" si="2"/>
        <v>0</v>
      </c>
      <c r="O11" s="54">
        <v>6007334</v>
      </c>
      <c r="P11" s="35" t="str">
        <f t="shared" si="3"/>
        <v xml:space="preserve"> </v>
      </c>
      <c r="Q11" s="121" t="s">
        <v>10</v>
      </c>
      <c r="R11" s="127"/>
      <c r="S11" s="127"/>
      <c r="T11" s="34"/>
    </row>
    <row r="12" spans="1:20" ht="17.100000000000001" customHeight="1" x14ac:dyDescent="0.15">
      <c r="A12" s="37">
        <v>6</v>
      </c>
      <c r="B12" s="62" t="s">
        <v>58</v>
      </c>
      <c r="C12" s="25">
        <v>130</v>
      </c>
      <c r="D12" s="35"/>
      <c r="E12" s="25">
        <f t="shared" si="0"/>
        <v>0</v>
      </c>
      <c r="F12" s="25">
        <v>75423</v>
      </c>
      <c r="G12" s="35"/>
      <c r="H12" s="25">
        <v>180514</v>
      </c>
      <c r="I12" s="35"/>
      <c r="J12" s="25"/>
      <c r="K12" s="35"/>
      <c r="L12" s="36">
        <f t="shared" si="1"/>
        <v>0</v>
      </c>
      <c r="M12" s="35"/>
      <c r="N12" s="25">
        <f t="shared" si="2"/>
        <v>0</v>
      </c>
      <c r="O12" s="54">
        <v>6069597</v>
      </c>
      <c r="P12" s="35" t="str">
        <f t="shared" si="3"/>
        <v xml:space="preserve"> </v>
      </c>
      <c r="Q12" s="121" t="s">
        <v>10</v>
      </c>
      <c r="R12" s="127"/>
      <c r="S12" s="127"/>
      <c r="T12" s="34"/>
    </row>
    <row r="13" spans="1:20" ht="17.100000000000001" customHeight="1" x14ac:dyDescent="0.15">
      <c r="A13" s="37">
        <v>7</v>
      </c>
      <c r="B13" s="62" t="s">
        <v>59</v>
      </c>
      <c r="C13" s="25">
        <v>94</v>
      </c>
      <c r="D13" s="35"/>
      <c r="E13" s="25">
        <f t="shared" si="0"/>
        <v>0</v>
      </c>
      <c r="F13" s="25">
        <v>42173</v>
      </c>
      <c r="G13" s="35"/>
      <c r="H13" s="25">
        <v>97821</v>
      </c>
      <c r="I13" s="35"/>
      <c r="J13" s="25"/>
      <c r="K13" s="35"/>
      <c r="L13" s="36">
        <f>F13*G13+H13*I13+J13*K13</f>
        <v>0</v>
      </c>
      <c r="M13" s="35"/>
      <c r="N13" s="25">
        <f t="shared" si="2"/>
        <v>0</v>
      </c>
      <c r="O13" s="54">
        <v>3650442</v>
      </c>
      <c r="P13" s="35" t="str">
        <f t="shared" si="3"/>
        <v xml:space="preserve"> </v>
      </c>
      <c r="Q13" s="121" t="s">
        <v>10</v>
      </c>
      <c r="R13" s="127"/>
      <c r="S13" s="127"/>
      <c r="T13" s="34"/>
    </row>
    <row r="14" spans="1:20" ht="17.100000000000001" customHeight="1" x14ac:dyDescent="0.15">
      <c r="A14" s="37">
        <v>8</v>
      </c>
      <c r="B14" s="62" t="s">
        <v>60</v>
      </c>
      <c r="C14" s="25">
        <v>83</v>
      </c>
      <c r="D14" s="35"/>
      <c r="E14" s="25">
        <f t="shared" si="0"/>
        <v>0</v>
      </c>
      <c r="F14" s="25">
        <v>29961</v>
      </c>
      <c r="G14" s="35"/>
      <c r="H14" s="25">
        <v>81213</v>
      </c>
      <c r="I14" s="35"/>
      <c r="J14" s="25"/>
      <c r="K14" s="35"/>
      <c r="L14" s="36">
        <f>F14*G14+H14*I14+J14*K14</f>
        <v>0</v>
      </c>
      <c r="M14" s="35"/>
      <c r="N14" s="25">
        <f t="shared" si="2"/>
        <v>0</v>
      </c>
      <c r="O14" s="54">
        <v>3081172</v>
      </c>
      <c r="P14" s="35" t="str">
        <f t="shared" si="3"/>
        <v xml:space="preserve"> </v>
      </c>
      <c r="Q14" s="121" t="s">
        <v>10</v>
      </c>
      <c r="R14" s="127"/>
      <c r="S14" s="127"/>
      <c r="T14" s="34"/>
    </row>
    <row r="15" spans="1:20" ht="17.100000000000001" customHeight="1" x14ac:dyDescent="0.15">
      <c r="A15" s="37">
        <v>9</v>
      </c>
      <c r="B15" s="62" t="s">
        <v>61</v>
      </c>
      <c r="C15" s="25">
        <v>52</v>
      </c>
      <c r="D15" s="35"/>
      <c r="E15" s="25">
        <f t="shared" si="0"/>
        <v>0</v>
      </c>
      <c r="F15" s="25">
        <v>22024</v>
      </c>
      <c r="G15" s="35"/>
      <c r="H15" s="25">
        <v>66437</v>
      </c>
      <c r="I15" s="35"/>
      <c r="J15" s="25"/>
      <c r="K15" s="35"/>
      <c r="L15" s="36">
        <f t="shared" ref="L15:L20" si="4">F15*G15+H15*I15</f>
        <v>0</v>
      </c>
      <c r="M15" s="35"/>
      <c r="N15" s="25">
        <f t="shared" si="2"/>
        <v>0</v>
      </c>
      <c r="O15" s="54">
        <v>2267492</v>
      </c>
      <c r="P15" s="35" t="str">
        <f t="shared" si="3"/>
        <v xml:space="preserve"> </v>
      </c>
      <c r="Q15" s="121" t="s">
        <v>10</v>
      </c>
      <c r="R15" s="127"/>
      <c r="S15" s="127"/>
      <c r="T15" s="34"/>
    </row>
    <row r="16" spans="1:20" ht="17.100000000000001" customHeight="1" x14ac:dyDescent="0.15">
      <c r="A16" s="37">
        <v>10</v>
      </c>
      <c r="B16" s="62" t="s">
        <v>62</v>
      </c>
      <c r="C16" s="25">
        <v>55</v>
      </c>
      <c r="D16" s="35"/>
      <c r="E16" s="25">
        <f t="shared" si="0"/>
        <v>0</v>
      </c>
      <c r="F16" s="25">
        <v>26550</v>
      </c>
      <c r="G16" s="35"/>
      <c r="H16" s="25">
        <v>82048</v>
      </c>
      <c r="I16" s="35"/>
      <c r="J16" s="25"/>
      <c r="K16" s="35"/>
      <c r="L16" s="36">
        <f t="shared" si="4"/>
        <v>0</v>
      </c>
      <c r="M16" s="35"/>
      <c r="N16" s="25">
        <f t="shared" si="2"/>
        <v>0</v>
      </c>
      <c r="O16" s="54">
        <v>2591909</v>
      </c>
      <c r="P16" s="35" t="str">
        <f t="shared" si="3"/>
        <v xml:space="preserve"> </v>
      </c>
      <c r="Q16" s="121" t="s">
        <v>10</v>
      </c>
      <c r="R16" s="127"/>
      <c r="S16" s="127"/>
      <c r="T16" s="34"/>
    </row>
    <row r="17" spans="1:20" ht="17.100000000000001" customHeight="1" x14ac:dyDescent="0.15">
      <c r="A17" s="37">
        <v>11</v>
      </c>
      <c r="B17" s="62" t="s">
        <v>63</v>
      </c>
      <c r="C17" s="25">
        <v>104</v>
      </c>
      <c r="D17" s="35"/>
      <c r="E17" s="25">
        <f t="shared" si="0"/>
        <v>0</v>
      </c>
      <c r="F17" s="25">
        <v>49692</v>
      </c>
      <c r="G17" s="35"/>
      <c r="H17" s="25">
        <v>160446</v>
      </c>
      <c r="I17" s="35"/>
      <c r="J17" s="25"/>
      <c r="K17" s="35"/>
      <c r="L17" s="36">
        <f t="shared" si="4"/>
        <v>0</v>
      </c>
      <c r="M17" s="35"/>
      <c r="N17" s="25">
        <f t="shared" si="2"/>
        <v>0</v>
      </c>
      <c r="O17" s="54">
        <v>4985803</v>
      </c>
      <c r="P17" s="35" t="str">
        <f t="shared" si="3"/>
        <v xml:space="preserve"> </v>
      </c>
      <c r="Q17" s="121" t="s">
        <v>10</v>
      </c>
      <c r="R17" s="127"/>
      <c r="S17" s="127"/>
      <c r="T17" s="34"/>
    </row>
    <row r="18" spans="1:20" ht="17.100000000000001" customHeight="1" x14ac:dyDescent="0.15">
      <c r="A18" s="37">
        <v>12</v>
      </c>
      <c r="B18" s="62" t="s">
        <v>64</v>
      </c>
      <c r="C18" s="25">
        <v>58</v>
      </c>
      <c r="D18" s="35"/>
      <c r="E18" s="25">
        <f t="shared" si="0"/>
        <v>0</v>
      </c>
      <c r="F18" s="25">
        <v>23215</v>
      </c>
      <c r="G18" s="35"/>
      <c r="H18" s="25">
        <v>82459</v>
      </c>
      <c r="I18" s="35"/>
      <c r="J18" s="25"/>
      <c r="K18" s="35"/>
      <c r="L18" s="36">
        <f t="shared" si="4"/>
        <v>0</v>
      </c>
      <c r="M18" s="35"/>
      <c r="N18" s="25">
        <f t="shared" si="2"/>
        <v>0</v>
      </c>
      <c r="O18" s="54">
        <v>2624294</v>
      </c>
      <c r="P18" s="35" t="str">
        <f t="shared" si="3"/>
        <v xml:space="preserve"> </v>
      </c>
      <c r="Q18" s="121" t="s">
        <v>10</v>
      </c>
      <c r="R18" s="127"/>
      <c r="S18" s="127"/>
      <c r="T18" s="34"/>
    </row>
    <row r="19" spans="1:20" ht="17.100000000000001" customHeight="1" x14ac:dyDescent="0.15">
      <c r="A19" s="37">
        <v>13</v>
      </c>
      <c r="B19" s="64" t="s">
        <v>65</v>
      </c>
      <c r="C19" s="25">
        <v>95</v>
      </c>
      <c r="D19" s="35"/>
      <c r="E19" s="25">
        <f t="shared" si="0"/>
        <v>0</v>
      </c>
      <c r="F19" s="25">
        <v>34016</v>
      </c>
      <c r="G19" s="35"/>
      <c r="H19" s="25">
        <v>92199</v>
      </c>
      <c r="I19" s="35"/>
      <c r="J19" s="25"/>
      <c r="K19" s="35"/>
      <c r="L19" s="36">
        <f t="shared" si="4"/>
        <v>0</v>
      </c>
      <c r="M19" s="35"/>
      <c r="N19" s="25">
        <f t="shared" si="2"/>
        <v>0</v>
      </c>
      <c r="O19" s="54">
        <v>3423041</v>
      </c>
      <c r="P19" s="35" t="str">
        <f t="shared" si="3"/>
        <v xml:space="preserve"> </v>
      </c>
      <c r="Q19" s="121" t="s">
        <v>10</v>
      </c>
      <c r="R19" s="127"/>
      <c r="S19" s="127"/>
      <c r="T19" s="34"/>
    </row>
    <row r="20" spans="1:20" ht="17.100000000000001" customHeight="1" thickBot="1" x14ac:dyDescent="0.2">
      <c r="A20" s="37">
        <v>14</v>
      </c>
      <c r="B20" s="65" t="s">
        <v>52</v>
      </c>
      <c r="C20" s="25">
        <v>257</v>
      </c>
      <c r="D20" s="35"/>
      <c r="E20" s="25">
        <f t="shared" ref="E20" si="5">D20*C20*12*0.85</f>
        <v>0</v>
      </c>
      <c r="F20" s="39">
        <v>233945</v>
      </c>
      <c r="G20" s="35"/>
      <c r="H20" s="25">
        <v>414100</v>
      </c>
      <c r="I20" s="35"/>
      <c r="J20" s="25">
        <v>161931</v>
      </c>
      <c r="K20" s="35"/>
      <c r="L20" s="36">
        <f t="shared" si="4"/>
        <v>0</v>
      </c>
      <c r="M20" s="35"/>
      <c r="N20" s="25">
        <f t="shared" ref="N20" si="6">E20+L20+M20</f>
        <v>0</v>
      </c>
      <c r="O20" s="54">
        <v>17399449</v>
      </c>
      <c r="P20" s="35" t="str">
        <f t="shared" ref="P20" si="7">IF(E20=0," ",O20-N20)</f>
        <v xml:space="preserve"> </v>
      </c>
      <c r="Q20" s="121" t="s">
        <v>53</v>
      </c>
      <c r="R20" s="127"/>
      <c r="S20" s="127"/>
      <c r="T20" s="34"/>
    </row>
    <row r="21" spans="1:20" ht="17.100000000000001" customHeight="1" thickTop="1" thickBot="1" x14ac:dyDescent="0.2">
      <c r="A21" s="20"/>
      <c r="B21" s="19" t="s">
        <v>9</v>
      </c>
      <c r="C21" s="17"/>
      <c r="D21" s="19"/>
      <c r="E21" s="17"/>
      <c r="F21" s="17">
        <f>SUM(F7:F19)</f>
        <v>964020</v>
      </c>
      <c r="G21" s="19"/>
      <c r="H21" s="17">
        <f>SUM(H7:H19)</f>
        <v>2383587</v>
      </c>
      <c r="I21" s="19"/>
      <c r="J21" s="17">
        <f>SUM(J7:J19)</f>
        <v>0</v>
      </c>
      <c r="K21" s="19"/>
      <c r="L21" s="18">
        <f>SUM(L7:L19)</f>
        <v>0</v>
      </c>
      <c r="M21" s="16">
        <f>SUM(M7:M19)</f>
        <v>0</v>
      </c>
      <c r="N21" s="17">
        <f>SUM(N7:N19)</f>
        <v>0</v>
      </c>
      <c r="O21" s="57">
        <f>SUM(O7:O20)</f>
        <v>103078775</v>
      </c>
      <c r="P21" s="16">
        <f>SUM(P7:P19)</f>
        <v>0</v>
      </c>
      <c r="Q21" s="15"/>
      <c r="R21" s="14"/>
      <c r="S21" s="13"/>
      <c r="T21" s="12"/>
    </row>
    <row r="22" spans="1:20" ht="17.100000000000001" customHeight="1" x14ac:dyDescent="0.15">
      <c r="A22" s="9" t="s">
        <v>8</v>
      </c>
      <c r="B22" s="9"/>
      <c r="C22" s="10"/>
      <c r="D22" s="9"/>
      <c r="E22" s="10"/>
      <c r="F22" s="10"/>
      <c r="G22" s="9"/>
      <c r="H22" s="10"/>
      <c r="I22" s="9"/>
      <c r="J22" s="10"/>
      <c r="K22" s="9"/>
      <c r="L22" s="11"/>
      <c r="M22" s="9"/>
      <c r="N22" s="10"/>
      <c r="O22" s="58"/>
      <c r="P22" s="9"/>
      <c r="Q22" s="8"/>
      <c r="R22" s="7"/>
      <c r="S22" s="7"/>
      <c r="T22" s="2"/>
    </row>
    <row r="23" spans="1:20" ht="17.100000000000001" customHeight="1" x14ac:dyDescent="0.15">
      <c r="A23" s="1" t="s">
        <v>7</v>
      </c>
    </row>
    <row r="24" spans="1:20" ht="17.100000000000001" customHeight="1" x14ac:dyDescent="0.15">
      <c r="A24" s="1" t="s">
        <v>6</v>
      </c>
    </row>
    <row r="25" spans="1:20" ht="17.100000000000001" customHeight="1" x14ac:dyDescent="0.15">
      <c r="A25" s="1" t="s">
        <v>66</v>
      </c>
    </row>
    <row r="26" spans="1:20" ht="17.100000000000001" customHeight="1" x14ac:dyDescent="0.15">
      <c r="A26" s="1" t="s">
        <v>67</v>
      </c>
    </row>
    <row r="27" spans="1:20" ht="17.100000000000001" customHeight="1" x14ac:dyDescent="0.15">
      <c r="A27" s="1" t="s">
        <v>5</v>
      </c>
    </row>
    <row r="28" spans="1:20" ht="17.100000000000001" customHeight="1" x14ac:dyDescent="0.15">
      <c r="A28" s="1" t="s">
        <v>4</v>
      </c>
    </row>
    <row r="29" spans="1:20" ht="17.100000000000001" customHeight="1" x14ac:dyDescent="0.15">
      <c r="A29" s="1" t="s">
        <v>127</v>
      </c>
    </row>
    <row r="30" spans="1:20" ht="17.100000000000001" customHeight="1" x14ac:dyDescent="0.15">
      <c r="B30" s="6" t="s">
        <v>3</v>
      </c>
      <c r="C30" s="5"/>
      <c r="D30" s="4" t="s">
        <v>2</v>
      </c>
    </row>
    <row r="31" spans="1:20" ht="17.100000000000001" customHeight="1" x14ac:dyDescent="0.15">
      <c r="B31" s="6" t="s">
        <v>1</v>
      </c>
      <c r="C31" s="5"/>
      <c r="D31" s="4"/>
    </row>
    <row r="32" spans="1:20" ht="17.100000000000001" customHeight="1" x14ac:dyDescent="0.15">
      <c r="B32" s="6" t="s">
        <v>0</v>
      </c>
      <c r="C32" s="5"/>
      <c r="D32" s="4"/>
    </row>
    <row r="33" spans="2:12" ht="17.100000000000001" customHeight="1" x14ac:dyDescent="0.15">
      <c r="B33" s="3"/>
      <c r="C33" s="3"/>
      <c r="D33" s="3"/>
    </row>
    <row r="34" spans="2:12" ht="17.100000000000001" customHeight="1" x14ac:dyDescent="0.15">
      <c r="B34" s="2"/>
      <c r="C34" s="2"/>
      <c r="D34" s="2"/>
    </row>
    <row r="35" spans="2:12" ht="17.100000000000001" customHeight="1" x14ac:dyDescent="0.15">
      <c r="K35" s="134"/>
      <c r="L35" s="134"/>
    </row>
  </sheetData>
  <mergeCells count="31">
    <mergeCell ref="Q7:S7"/>
    <mergeCell ref="Q8:S8"/>
    <mergeCell ref="Q9:S9"/>
    <mergeCell ref="B1:B5"/>
    <mergeCell ref="C1:E1"/>
    <mergeCell ref="F1:L1"/>
    <mergeCell ref="M1:M4"/>
    <mergeCell ref="N1:N4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10:S10"/>
    <mergeCell ref="Q18:S18"/>
    <mergeCell ref="Q19:S19"/>
    <mergeCell ref="K35:L35"/>
    <mergeCell ref="Q12:S12"/>
    <mergeCell ref="Q13:S13"/>
    <mergeCell ref="Q14:S14"/>
    <mergeCell ref="Q15:S15"/>
    <mergeCell ref="Q16:S16"/>
    <mergeCell ref="Q17:S17"/>
    <mergeCell ref="Q11:S11"/>
    <mergeCell ref="Q20:S20"/>
  </mergeCells>
  <phoneticPr fontId="2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Header>&amp;L&amp;"ＭＳ 明朝,標準"
様式第２号&amp;C&amp;"ＭＳ 明朝,標準"&amp;28内訳書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view="pageBreakPreview" zoomScale="85" zoomScaleNormal="100" zoomScaleSheetLayoutView="85" workbookViewId="0">
      <pane xSplit="2" ySplit="4" topLeftCell="C5" activePane="bottomRight" state="frozen"/>
      <selection activeCell="P7" sqref="P7"/>
      <selection pane="topRight" activeCell="P7" sqref="P7"/>
      <selection pane="bottomLeft" activeCell="P7" sqref="P7"/>
      <selection pane="bottomRight" activeCell="P7" sqref="P7"/>
    </sheetView>
  </sheetViews>
  <sheetFormatPr defaultRowHeight="17.100000000000001" customHeight="1" x14ac:dyDescent="0.15"/>
  <cols>
    <col min="1" max="1" width="4.5" style="1" bestFit="1" customWidth="1"/>
    <col min="2" max="2" width="32.75" style="1" bestFit="1" customWidth="1"/>
    <col min="3" max="3" width="9.25" style="1" bestFit="1" customWidth="1"/>
    <col min="4" max="4" width="11" style="1" bestFit="1" customWidth="1"/>
    <col min="5" max="6" width="11.625" style="1" bestFit="1" customWidth="1"/>
    <col min="7" max="7" width="9" style="1"/>
    <col min="8" max="8" width="11.625" style="1" bestFit="1" customWidth="1"/>
    <col min="9" max="9" width="9" style="1"/>
    <col min="10" max="10" width="9.5" style="1" bestFit="1" customWidth="1"/>
    <col min="11" max="11" width="9" style="1" customWidth="1"/>
    <col min="12" max="12" width="11.625" style="1" customWidth="1"/>
    <col min="13" max="13" width="10.75" style="1" customWidth="1"/>
    <col min="14" max="14" width="13.875" style="1" customWidth="1"/>
    <col min="15" max="15" width="13.875" style="59" bestFit="1" customWidth="1"/>
    <col min="16" max="16" width="12.75" style="1" bestFit="1" customWidth="1"/>
    <col min="17" max="23" width="9" style="1"/>
    <col min="24" max="24" width="12.125" style="1" bestFit="1" customWidth="1"/>
    <col min="25" max="25" width="13.25" style="1" bestFit="1" customWidth="1"/>
    <col min="26" max="16384" width="9" style="1"/>
  </cols>
  <sheetData>
    <row r="1" spans="1:20" ht="17.100000000000001" customHeight="1" x14ac:dyDescent="0.15">
      <c r="A1" s="51"/>
      <c r="B1" s="88" t="s">
        <v>42</v>
      </c>
      <c r="C1" s="90" t="s">
        <v>41</v>
      </c>
      <c r="D1" s="90"/>
      <c r="E1" s="90"/>
      <c r="F1" s="91" t="s">
        <v>40</v>
      </c>
      <c r="G1" s="91"/>
      <c r="H1" s="91"/>
      <c r="I1" s="91"/>
      <c r="J1" s="91"/>
      <c r="K1" s="91"/>
      <c r="L1" s="91"/>
      <c r="M1" s="92" t="s">
        <v>39</v>
      </c>
      <c r="N1" s="94" t="s">
        <v>38</v>
      </c>
      <c r="O1" s="119" t="s">
        <v>37</v>
      </c>
      <c r="P1" s="96" t="s">
        <v>36</v>
      </c>
      <c r="Q1" s="98" t="s">
        <v>35</v>
      </c>
      <c r="R1" s="99"/>
      <c r="S1" s="99"/>
      <c r="T1" s="104" t="s">
        <v>34</v>
      </c>
    </row>
    <row r="2" spans="1:20" ht="17.100000000000001" customHeight="1" x14ac:dyDescent="0.15">
      <c r="A2" s="50"/>
      <c r="B2" s="89"/>
      <c r="C2" s="106" t="s">
        <v>33</v>
      </c>
      <c r="D2" s="108" t="s">
        <v>30</v>
      </c>
      <c r="E2" s="110" t="s">
        <v>32</v>
      </c>
      <c r="F2" s="41" t="s">
        <v>31</v>
      </c>
      <c r="G2" s="109" t="s">
        <v>30</v>
      </c>
      <c r="H2" s="41" t="s">
        <v>31</v>
      </c>
      <c r="I2" s="109" t="s">
        <v>30</v>
      </c>
      <c r="J2" s="41" t="s">
        <v>31</v>
      </c>
      <c r="K2" s="109" t="s">
        <v>30</v>
      </c>
      <c r="L2" s="117" t="s">
        <v>29</v>
      </c>
      <c r="M2" s="93"/>
      <c r="N2" s="95"/>
      <c r="O2" s="120"/>
      <c r="P2" s="97"/>
      <c r="Q2" s="100"/>
      <c r="R2" s="101"/>
      <c r="S2" s="101"/>
      <c r="T2" s="105"/>
    </row>
    <row r="3" spans="1:20" ht="17.100000000000001" customHeight="1" x14ac:dyDescent="0.15">
      <c r="A3" s="50"/>
      <c r="B3" s="89"/>
      <c r="C3" s="106"/>
      <c r="D3" s="108"/>
      <c r="E3" s="110"/>
      <c r="F3" s="41" t="s">
        <v>28</v>
      </c>
      <c r="G3" s="112"/>
      <c r="H3" s="41" t="s">
        <v>27</v>
      </c>
      <c r="I3" s="114"/>
      <c r="J3" s="41"/>
      <c r="K3" s="115"/>
      <c r="L3" s="117"/>
      <c r="M3" s="93"/>
      <c r="N3" s="95"/>
      <c r="O3" s="120"/>
      <c r="P3" s="97"/>
      <c r="Q3" s="100"/>
      <c r="R3" s="101"/>
      <c r="S3" s="101"/>
      <c r="T3" s="105"/>
    </row>
    <row r="4" spans="1:20" ht="17.100000000000001" customHeight="1" x14ac:dyDescent="0.15">
      <c r="A4" s="50"/>
      <c r="B4" s="89"/>
      <c r="C4" s="107"/>
      <c r="D4" s="109"/>
      <c r="E4" s="111"/>
      <c r="F4" s="41" t="s">
        <v>26</v>
      </c>
      <c r="G4" s="112"/>
      <c r="H4" s="41" t="s">
        <v>25</v>
      </c>
      <c r="I4" s="114"/>
      <c r="J4" s="41" t="s">
        <v>24</v>
      </c>
      <c r="K4" s="115"/>
      <c r="L4" s="118"/>
      <c r="M4" s="93"/>
      <c r="N4" s="95"/>
      <c r="O4" s="120"/>
      <c r="P4" s="97"/>
      <c r="Q4" s="100"/>
      <c r="R4" s="101"/>
      <c r="S4" s="101"/>
      <c r="T4" s="105"/>
    </row>
    <row r="5" spans="1:20" ht="17.100000000000001" customHeight="1" x14ac:dyDescent="0.15">
      <c r="A5" s="50"/>
      <c r="B5" s="89"/>
      <c r="C5" s="49"/>
      <c r="D5" s="84"/>
      <c r="E5" s="48" t="s">
        <v>178</v>
      </c>
      <c r="F5" s="41" t="s">
        <v>23</v>
      </c>
      <c r="G5" s="113"/>
      <c r="H5" s="41" t="s">
        <v>22</v>
      </c>
      <c r="I5" s="113"/>
      <c r="J5" s="41" t="s">
        <v>21</v>
      </c>
      <c r="K5" s="116"/>
      <c r="L5" s="47" t="s">
        <v>179</v>
      </c>
      <c r="M5" s="84" t="s">
        <v>180</v>
      </c>
      <c r="N5" s="46" t="s">
        <v>181</v>
      </c>
      <c r="O5" s="52" t="s">
        <v>182</v>
      </c>
      <c r="P5" s="84" t="s">
        <v>183</v>
      </c>
      <c r="Q5" s="100"/>
      <c r="R5" s="101"/>
      <c r="S5" s="101"/>
      <c r="T5" s="105"/>
    </row>
    <row r="6" spans="1:20" ht="17.100000000000001" customHeight="1" x14ac:dyDescent="0.15">
      <c r="A6" s="44"/>
      <c r="B6" s="43"/>
      <c r="C6" s="42" t="s">
        <v>184</v>
      </c>
      <c r="D6" s="83" t="s">
        <v>14</v>
      </c>
      <c r="E6" s="40" t="s">
        <v>13</v>
      </c>
      <c r="F6" s="41" t="s">
        <v>185</v>
      </c>
      <c r="G6" s="83" t="s">
        <v>14</v>
      </c>
      <c r="H6" s="41" t="s">
        <v>185</v>
      </c>
      <c r="I6" s="83" t="s">
        <v>14</v>
      </c>
      <c r="J6" s="41" t="s">
        <v>185</v>
      </c>
      <c r="K6" s="83" t="s">
        <v>14</v>
      </c>
      <c r="L6" s="41" t="s">
        <v>13</v>
      </c>
      <c r="M6" s="83" t="s">
        <v>13</v>
      </c>
      <c r="N6" s="40" t="s">
        <v>13</v>
      </c>
      <c r="O6" s="53" t="s">
        <v>13</v>
      </c>
      <c r="P6" s="83" t="s">
        <v>13</v>
      </c>
      <c r="Q6" s="102"/>
      <c r="R6" s="103"/>
      <c r="S6" s="103"/>
      <c r="T6" s="105"/>
    </row>
    <row r="7" spans="1:20" ht="17.100000000000001" customHeight="1" x14ac:dyDescent="0.15">
      <c r="A7" s="37">
        <v>1</v>
      </c>
      <c r="B7" s="4" t="s">
        <v>128</v>
      </c>
      <c r="C7" s="25">
        <v>94</v>
      </c>
      <c r="D7" s="35"/>
      <c r="E7" s="25">
        <f>D7*C7*12*0.85</f>
        <v>0</v>
      </c>
      <c r="F7" s="39">
        <v>8995</v>
      </c>
      <c r="G7" s="38"/>
      <c r="H7" s="25">
        <v>11247</v>
      </c>
      <c r="I7" s="35"/>
      <c r="J7" s="25">
        <v>2549</v>
      </c>
      <c r="K7" s="35"/>
      <c r="L7" s="36">
        <f t="shared" ref="L7:L13" si="0">F7*G7+H7*I7</f>
        <v>0</v>
      </c>
      <c r="M7" s="35"/>
      <c r="N7" s="25">
        <f t="shared" ref="N7:N34" si="1">E7+L7+M7</f>
        <v>0</v>
      </c>
      <c r="O7" s="54">
        <v>2152529.7080000001</v>
      </c>
      <c r="P7" s="35" t="str">
        <f t="shared" ref="P7:P34" si="2">IF(E7=0," ",O7-N7)</f>
        <v xml:space="preserve"> </v>
      </c>
      <c r="Q7" s="121" t="s">
        <v>134</v>
      </c>
      <c r="R7" s="127" t="s">
        <v>134</v>
      </c>
      <c r="S7" s="127" t="s">
        <v>134</v>
      </c>
      <c r="T7" s="34"/>
    </row>
    <row r="8" spans="1:20" ht="17.100000000000001" customHeight="1" x14ac:dyDescent="0.15">
      <c r="A8" s="37">
        <v>2</v>
      </c>
      <c r="B8" s="4" t="s">
        <v>129</v>
      </c>
      <c r="C8" s="25">
        <v>36</v>
      </c>
      <c r="D8" s="35"/>
      <c r="E8" s="25">
        <f t="shared" ref="E8:E34" si="3">D8*C8*12*0.85</f>
        <v>0</v>
      </c>
      <c r="F8" s="39">
        <v>1741</v>
      </c>
      <c r="G8" s="35"/>
      <c r="H8" s="25">
        <v>2912</v>
      </c>
      <c r="I8" s="35"/>
      <c r="J8" s="25">
        <v>1213</v>
      </c>
      <c r="K8" s="35"/>
      <c r="L8" s="36">
        <f t="shared" si="0"/>
        <v>0</v>
      </c>
      <c r="M8" s="35"/>
      <c r="N8" s="25">
        <f t="shared" si="1"/>
        <v>0</v>
      </c>
      <c r="O8" s="54">
        <v>686552.37199999997</v>
      </c>
      <c r="P8" s="35" t="str">
        <f t="shared" si="2"/>
        <v xml:space="preserve"> </v>
      </c>
      <c r="Q8" s="121" t="s">
        <v>135</v>
      </c>
      <c r="R8" s="127" t="s">
        <v>135</v>
      </c>
      <c r="S8" s="127" t="s">
        <v>135</v>
      </c>
      <c r="T8" s="34"/>
    </row>
    <row r="9" spans="1:20" ht="17.100000000000001" customHeight="1" x14ac:dyDescent="0.15">
      <c r="A9" s="37">
        <v>3</v>
      </c>
      <c r="B9" s="4" t="s">
        <v>130</v>
      </c>
      <c r="C9" s="25">
        <v>43</v>
      </c>
      <c r="D9" s="35"/>
      <c r="E9" s="25">
        <f t="shared" si="3"/>
        <v>0</v>
      </c>
      <c r="F9" s="25">
        <v>2012</v>
      </c>
      <c r="G9" s="35"/>
      <c r="H9" s="25">
        <v>3565</v>
      </c>
      <c r="I9" s="35"/>
      <c r="J9" s="25">
        <v>1117</v>
      </c>
      <c r="K9" s="35"/>
      <c r="L9" s="36">
        <f t="shared" si="0"/>
        <v>0</v>
      </c>
      <c r="M9" s="35"/>
      <c r="N9" s="25">
        <f t="shared" si="1"/>
        <v>0</v>
      </c>
      <c r="O9" s="54">
        <v>813330.01599999995</v>
      </c>
      <c r="P9" s="35" t="str">
        <f t="shared" si="2"/>
        <v xml:space="preserve"> </v>
      </c>
      <c r="Q9" s="121" t="s">
        <v>135</v>
      </c>
      <c r="R9" s="127" t="s">
        <v>135</v>
      </c>
      <c r="S9" s="127" t="s">
        <v>135</v>
      </c>
      <c r="T9" s="34"/>
    </row>
    <row r="10" spans="1:20" ht="17.100000000000001" customHeight="1" x14ac:dyDescent="0.15">
      <c r="A10" s="37">
        <v>4</v>
      </c>
      <c r="B10" s="4" t="s">
        <v>131</v>
      </c>
      <c r="C10" s="25">
        <v>29</v>
      </c>
      <c r="D10" s="35"/>
      <c r="E10" s="25">
        <f t="shared" si="3"/>
        <v>0</v>
      </c>
      <c r="F10" s="39">
        <v>1771</v>
      </c>
      <c r="G10" s="35"/>
      <c r="H10" s="25">
        <v>2726</v>
      </c>
      <c r="I10" s="35"/>
      <c r="J10" s="25">
        <v>742</v>
      </c>
      <c r="K10" s="35"/>
      <c r="L10" s="36">
        <f t="shared" si="0"/>
        <v>0</v>
      </c>
      <c r="M10" s="35"/>
      <c r="N10" s="25">
        <f>E10+L10+M10</f>
        <v>0</v>
      </c>
      <c r="O10" s="54">
        <v>637863.60800000001</v>
      </c>
      <c r="P10" s="35" t="str">
        <f t="shared" si="2"/>
        <v xml:space="preserve"> </v>
      </c>
      <c r="Q10" s="121" t="s">
        <v>134</v>
      </c>
      <c r="R10" s="127" t="s">
        <v>134</v>
      </c>
      <c r="S10" s="127" t="s">
        <v>134</v>
      </c>
      <c r="T10" s="34"/>
    </row>
    <row r="11" spans="1:20" ht="17.100000000000001" customHeight="1" x14ac:dyDescent="0.15">
      <c r="A11" s="37">
        <v>5</v>
      </c>
      <c r="B11" s="4" t="s">
        <v>132</v>
      </c>
      <c r="C11" s="25">
        <v>57</v>
      </c>
      <c r="D11" s="35"/>
      <c r="E11" s="25">
        <f t="shared" si="3"/>
        <v>0</v>
      </c>
      <c r="F11" s="25">
        <v>4201</v>
      </c>
      <c r="G11" s="35"/>
      <c r="H11" s="25">
        <v>5224</v>
      </c>
      <c r="I11" s="35"/>
      <c r="J11" s="25">
        <v>1255</v>
      </c>
      <c r="K11" s="35"/>
      <c r="L11" s="36">
        <f t="shared" si="0"/>
        <v>0</v>
      </c>
      <c r="M11" s="35"/>
      <c r="N11" s="25">
        <f t="shared" si="1"/>
        <v>0</v>
      </c>
      <c r="O11" s="54">
        <v>1259354.294</v>
      </c>
      <c r="P11" s="35" t="str">
        <f t="shared" si="2"/>
        <v xml:space="preserve"> </v>
      </c>
      <c r="Q11" s="121" t="s">
        <v>134</v>
      </c>
      <c r="R11" s="127" t="s">
        <v>134</v>
      </c>
      <c r="S11" s="127" t="s">
        <v>134</v>
      </c>
      <c r="T11" s="34"/>
    </row>
    <row r="12" spans="1:20" ht="17.100000000000001" customHeight="1" x14ac:dyDescent="0.15">
      <c r="A12" s="37">
        <v>6</v>
      </c>
      <c r="B12" s="4" t="s">
        <v>133</v>
      </c>
      <c r="C12" s="25">
        <v>44</v>
      </c>
      <c r="D12" s="35"/>
      <c r="E12" s="25">
        <f t="shared" si="3"/>
        <v>0</v>
      </c>
      <c r="F12" s="25">
        <v>2275</v>
      </c>
      <c r="G12" s="35"/>
      <c r="H12" s="25">
        <v>3250</v>
      </c>
      <c r="I12" s="35"/>
      <c r="J12" s="25">
        <v>1988</v>
      </c>
      <c r="K12" s="35"/>
      <c r="L12" s="36">
        <f t="shared" si="0"/>
        <v>0</v>
      </c>
      <c r="M12" s="35"/>
      <c r="N12" s="25">
        <f t="shared" si="1"/>
        <v>0</v>
      </c>
      <c r="O12" s="54">
        <v>965068.56799999997</v>
      </c>
      <c r="P12" s="35" t="str">
        <f t="shared" si="2"/>
        <v xml:space="preserve"> </v>
      </c>
      <c r="Q12" s="121" t="s">
        <v>134</v>
      </c>
      <c r="R12" s="127" t="s">
        <v>134</v>
      </c>
      <c r="S12" s="127" t="s">
        <v>134</v>
      </c>
      <c r="T12" s="34"/>
    </row>
    <row r="13" spans="1:20" ht="17.100000000000001" customHeight="1" x14ac:dyDescent="0.15">
      <c r="A13" s="37">
        <v>7</v>
      </c>
      <c r="B13" s="4"/>
      <c r="C13" s="25"/>
      <c r="D13" s="35"/>
      <c r="E13" s="25">
        <f t="shared" si="3"/>
        <v>0</v>
      </c>
      <c r="F13" s="25"/>
      <c r="G13" s="35"/>
      <c r="H13" s="25"/>
      <c r="I13" s="35"/>
      <c r="J13" s="25"/>
      <c r="K13" s="35"/>
      <c r="L13" s="36">
        <f t="shared" si="0"/>
        <v>0</v>
      </c>
      <c r="M13" s="35"/>
      <c r="N13" s="25">
        <f t="shared" si="1"/>
        <v>0</v>
      </c>
      <c r="O13" s="54"/>
      <c r="P13" s="35" t="str">
        <f t="shared" si="2"/>
        <v xml:space="preserve"> </v>
      </c>
      <c r="Q13" s="121"/>
      <c r="R13" s="127"/>
      <c r="S13" s="127"/>
      <c r="T13" s="34"/>
    </row>
    <row r="14" spans="1:20" ht="17.100000000000001" customHeight="1" x14ac:dyDescent="0.15">
      <c r="A14" s="37">
        <v>8</v>
      </c>
      <c r="B14" s="4"/>
      <c r="C14" s="25"/>
      <c r="D14" s="35"/>
      <c r="E14" s="25">
        <f t="shared" si="3"/>
        <v>0</v>
      </c>
      <c r="F14" s="25"/>
      <c r="G14" s="35"/>
      <c r="H14" s="25"/>
      <c r="I14" s="35"/>
      <c r="J14" s="25"/>
      <c r="K14" s="35"/>
      <c r="L14" s="36">
        <f>F14*G14+H14*I14+J14*K14</f>
        <v>0</v>
      </c>
      <c r="M14" s="35"/>
      <c r="N14" s="25">
        <f t="shared" si="1"/>
        <v>0</v>
      </c>
      <c r="O14" s="54"/>
      <c r="P14" s="35" t="str">
        <f t="shared" si="2"/>
        <v xml:space="preserve"> </v>
      </c>
      <c r="Q14" s="124"/>
      <c r="R14" s="136"/>
      <c r="S14" s="136"/>
      <c r="T14" s="34"/>
    </row>
    <row r="15" spans="1:20" ht="17.100000000000001" customHeight="1" x14ac:dyDescent="0.15">
      <c r="A15" s="37">
        <v>9</v>
      </c>
      <c r="B15" s="4"/>
      <c r="C15" s="25"/>
      <c r="D15" s="35"/>
      <c r="E15" s="25">
        <f t="shared" si="3"/>
        <v>0</v>
      </c>
      <c r="F15" s="25"/>
      <c r="G15" s="35"/>
      <c r="H15" s="25"/>
      <c r="I15" s="35"/>
      <c r="J15" s="25"/>
      <c r="K15" s="35"/>
      <c r="L15" s="36">
        <f>F15*G15+H15*I15+J15*K15</f>
        <v>0</v>
      </c>
      <c r="M15" s="35"/>
      <c r="N15" s="25">
        <f t="shared" si="1"/>
        <v>0</v>
      </c>
      <c r="O15" s="54"/>
      <c r="P15" s="35" t="str">
        <f t="shared" si="2"/>
        <v xml:space="preserve"> </v>
      </c>
      <c r="Q15" s="124"/>
      <c r="R15" s="136"/>
      <c r="S15" s="136"/>
      <c r="T15" s="34"/>
    </row>
    <row r="16" spans="1:20" ht="17.100000000000001" customHeight="1" x14ac:dyDescent="0.15">
      <c r="A16" s="37">
        <v>10</v>
      </c>
      <c r="B16" s="4"/>
      <c r="C16" s="25"/>
      <c r="D16" s="35"/>
      <c r="E16" s="25">
        <f t="shared" si="3"/>
        <v>0</v>
      </c>
      <c r="F16" s="25"/>
      <c r="G16" s="35"/>
      <c r="H16" s="25"/>
      <c r="I16" s="35"/>
      <c r="J16" s="25"/>
      <c r="K16" s="35"/>
      <c r="L16" s="36">
        <f t="shared" ref="L16:L27" si="4">F16*G16+H16*I16</f>
        <v>0</v>
      </c>
      <c r="M16" s="35"/>
      <c r="N16" s="25">
        <f t="shared" si="1"/>
        <v>0</v>
      </c>
      <c r="O16" s="54"/>
      <c r="P16" s="35" t="str">
        <f t="shared" si="2"/>
        <v xml:space="preserve"> </v>
      </c>
      <c r="Q16" s="121"/>
      <c r="R16" s="127"/>
      <c r="S16" s="127"/>
      <c r="T16" s="34"/>
    </row>
    <row r="17" spans="1:20" ht="17.100000000000001" customHeight="1" x14ac:dyDescent="0.15">
      <c r="A17" s="37">
        <v>11</v>
      </c>
      <c r="B17" s="4"/>
      <c r="C17" s="25"/>
      <c r="D17" s="35"/>
      <c r="E17" s="25">
        <f t="shared" si="3"/>
        <v>0</v>
      </c>
      <c r="F17" s="25"/>
      <c r="G17" s="35"/>
      <c r="H17" s="25"/>
      <c r="I17" s="35"/>
      <c r="J17" s="25"/>
      <c r="K17" s="35"/>
      <c r="L17" s="36">
        <f t="shared" si="4"/>
        <v>0</v>
      </c>
      <c r="M17" s="35"/>
      <c r="N17" s="25">
        <f t="shared" si="1"/>
        <v>0</v>
      </c>
      <c r="O17" s="54"/>
      <c r="P17" s="35" t="str">
        <f t="shared" si="2"/>
        <v xml:space="preserve"> </v>
      </c>
      <c r="Q17" s="121"/>
      <c r="R17" s="127"/>
      <c r="S17" s="127"/>
      <c r="T17" s="34"/>
    </row>
    <row r="18" spans="1:20" ht="17.100000000000001" customHeight="1" x14ac:dyDescent="0.15">
      <c r="A18" s="37">
        <v>12</v>
      </c>
      <c r="B18" s="4"/>
      <c r="C18" s="25"/>
      <c r="D18" s="35"/>
      <c r="E18" s="25">
        <f t="shared" si="3"/>
        <v>0</v>
      </c>
      <c r="F18" s="25"/>
      <c r="G18" s="35"/>
      <c r="H18" s="25"/>
      <c r="I18" s="35"/>
      <c r="J18" s="25"/>
      <c r="K18" s="35"/>
      <c r="L18" s="36">
        <f t="shared" si="4"/>
        <v>0</v>
      </c>
      <c r="M18" s="35"/>
      <c r="N18" s="25">
        <f t="shared" si="1"/>
        <v>0</v>
      </c>
      <c r="O18" s="54"/>
      <c r="P18" s="35" t="str">
        <f t="shared" si="2"/>
        <v xml:space="preserve"> </v>
      </c>
      <c r="Q18" s="121"/>
      <c r="R18" s="127"/>
      <c r="S18" s="127"/>
      <c r="T18" s="34"/>
    </row>
    <row r="19" spans="1:20" ht="17.100000000000001" customHeight="1" x14ac:dyDescent="0.15">
      <c r="A19" s="37">
        <v>13</v>
      </c>
      <c r="B19" s="4"/>
      <c r="C19" s="25"/>
      <c r="D19" s="35"/>
      <c r="E19" s="25">
        <f t="shared" si="3"/>
        <v>0</v>
      </c>
      <c r="F19" s="25"/>
      <c r="G19" s="35"/>
      <c r="H19" s="25"/>
      <c r="I19" s="35"/>
      <c r="J19" s="25"/>
      <c r="K19" s="35"/>
      <c r="L19" s="36">
        <f t="shared" si="4"/>
        <v>0</v>
      </c>
      <c r="M19" s="35"/>
      <c r="N19" s="25">
        <f t="shared" si="1"/>
        <v>0</v>
      </c>
      <c r="O19" s="54"/>
      <c r="P19" s="35" t="str">
        <f t="shared" si="2"/>
        <v xml:space="preserve"> </v>
      </c>
      <c r="Q19" s="121"/>
      <c r="R19" s="127"/>
      <c r="S19" s="127"/>
      <c r="T19" s="34"/>
    </row>
    <row r="20" spans="1:20" ht="17.100000000000001" customHeight="1" x14ac:dyDescent="0.15">
      <c r="A20" s="37">
        <v>14</v>
      </c>
      <c r="B20" s="4"/>
      <c r="C20" s="25"/>
      <c r="D20" s="35"/>
      <c r="E20" s="25">
        <f t="shared" si="3"/>
        <v>0</v>
      </c>
      <c r="F20" s="25"/>
      <c r="G20" s="35"/>
      <c r="H20" s="25"/>
      <c r="I20" s="35"/>
      <c r="J20" s="25"/>
      <c r="K20" s="35"/>
      <c r="L20" s="36">
        <f t="shared" si="4"/>
        <v>0</v>
      </c>
      <c r="M20" s="35"/>
      <c r="N20" s="25">
        <f t="shared" si="1"/>
        <v>0</v>
      </c>
      <c r="O20" s="54"/>
      <c r="P20" s="35" t="str">
        <f t="shared" si="2"/>
        <v xml:space="preserve"> </v>
      </c>
      <c r="Q20" s="121"/>
      <c r="R20" s="127"/>
      <c r="S20" s="127"/>
      <c r="T20" s="34"/>
    </row>
    <row r="21" spans="1:20" ht="17.100000000000001" customHeight="1" x14ac:dyDescent="0.15">
      <c r="A21" s="37">
        <v>15</v>
      </c>
      <c r="B21" s="4"/>
      <c r="C21" s="25"/>
      <c r="D21" s="35"/>
      <c r="E21" s="25">
        <f t="shared" si="3"/>
        <v>0</v>
      </c>
      <c r="F21" s="25"/>
      <c r="G21" s="35"/>
      <c r="H21" s="25"/>
      <c r="I21" s="35"/>
      <c r="J21" s="25"/>
      <c r="K21" s="35"/>
      <c r="L21" s="36">
        <f t="shared" si="4"/>
        <v>0</v>
      </c>
      <c r="M21" s="35"/>
      <c r="N21" s="25">
        <f t="shared" si="1"/>
        <v>0</v>
      </c>
      <c r="O21" s="54"/>
      <c r="P21" s="35" t="str">
        <f t="shared" si="2"/>
        <v xml:space="preserve"> </v>
      </c>
      <c r="Q21" s="121"/>
      <c r="R21" s="127"/>
      <c r="S21" s="127"/>
      <c r="T21" s="34"/>
    </row>
    <row r="22" spans="1:20" ht="17.100000000000001" customHeight="1" x14ac:dyDescent="0.15">
      <c r="A22" s="37">
        <v>16</v>
      </c>
      <c r="B22" s="4"/>
      <c r="C22" s="25"/>
      <c r="D22" s="35"/>
      <c r="E22" s="25">
        <f t="shared" si="3"/>
        <v>0</v>
      </c>
      <c r="F22" s="25"/>
      <c r="G22" s="35"/>
      <c r="H22" s="25"/>
      <c r="I22" s="35"/>
      <c r="J22" s="25"/>
      <c r="K22" s="35"/>
      <c r="L22" s="36">
        <f t="shared" si="4"/>
        <v>0</v>
      </c>
      <c r="M22" s="35"/>
      <c r="N22" s="25">
        <f t="shared" si="1"/>
        <v>0</v>
      </c>
      <c r="O22" s="54"/>
      <c r="P22" s="35" t="str">
        <f t="shared" si="2"/>
        <v xml:space="preserve"> </v>
      </c>
      <c r="Q22" s="121"/>
      <c r="R22" s="127"/>
      <c r="S22" s="127"/>
      <c r="T22" s="34"/>
    </row>
    <row r="23" spans="1:20" ht="17.100000000000001" customHeight="1" x14ac:dyDescent="0.15">
      <c r="A23" s="37">
        <v>17</v>
      </c>
      <c r="B23" s="4"/>
      <c r="C23" s="25"/>
      <c r="D23" s="35"/>
      <c r="E23" s="25">
        <f t="shared" si="3"/>
        <v>0</v>
      </c>
      <c r="F23" s="25"/>
      <c r="G23" s="35"/>
      <c r="H23" s="25"/>
      <c r="I23" s="35"/>
      <c r="J23" s="25"/>
      <c r="K23" s="35"/>
      <c r="L23" s="36">
        <f t="shared" si="4"/>
        <v>0</v>
      </c>
      <c r="M23" s="35"/>
      <c r="N23" s="25">
        <f t="shared" si="1"/>
        <v>0</v>
      </c>
      <c r="O23" s="54"/>
      <c r="P23" s="35" t="str">
        <f t="shared" si="2"/>
        <v xml:space="preserve"> </v>
      </c>
      <c r="Q23" s="121"/>
      <c r="R23" s="127"/>
      <c r="S23" s="127"/>
      <c r="T23" s="34"/>
    </row>
    <row r="24" spans="1:20" ht="17.100000000000001" customHeight="1" x14ac:dyDescent="0.15">
      <c r="A24" s="37">
        <v>18</v>
      </c>
      <c r="B24" s="4"/>
      <c r="C24" s="25"/>
      <c r="D24" s="35"/>
      <c r="E24" s="25">
        <f t="shared" si="3"/>
        <v>0</v>
      </c>
      <c r="F24" s="25"/>
      <c r="G24" s="35"/>
      <c r="H24" s="25"/>
      <c r="I24" s="35"/>
      <c r="J24" s="25"/>
      <c r="K24" s="35"/>
      <c r="L24" s="36">
        <f t="shared" si="4"/>
        <v>0</v>
      </c>
      <c r="M24" s="35"/>
      <c r="N24" s="25">
        <f t="shared" si="1"/>
        <v>0</v>
      </c>
      <c r="O24" s="54"/>
      <c r="P24" s="35" t="str">
        <f t="shared" si="2"/>
        <v xml:space="preserve"> </v>
      </c>
      <c r="Q24" s="121"/>
      <c r="R24" s="127"/>
      <c r="S24" s="127"/>
      <c r="T24" s="34"/>
    </row>
    <row r="25" spans="1:20" ht="17.100000000000001" customHeight="1" x14ac:dyDescent="0.15">
      <c r="A25" s="37">
        <v>19</v>
      </c>
      <c r="B25" s="4"/>
      <c r="C25" s="25"/>
      <c r="D25" s="35"/>
      <c r="E25" s="25">
        <f t="shared" si="3"/>
        <v>0</v>
      </c>
      <c r="F25" s="25"/>
      <c r="G25" s="35"/>
      <c r="H25" s="25"/>
      <c r="I25" s="35"/>
      <c r="J25" s="25"/>
      <c r="K25" s="35"/>
      <c r="L25" s="36">
        <f t="shared" si="4"/>
        <v>0</v>
      </c>
      <c r="M25" s="35"/>
      <c r="N25" s="25">
        <f t="shared" si="1"/>
        <v>0</v>
      </c>
      <c r="O25" s="54"/>
      <c r="P25" s="35" t="str">
        <f t="shared" si="2"/>
        <v xml:space="preserve"> </v>
      </c>
      <c r="Q25" s="121"/>
      <c r="R25" s="127"/>
      <c r="S25" s="127"/>
      <c r="T25" s="34"/>
    </row>
    <row r="26" spans="1:20" ht="17.100000000000001" customHeight="1" x14ac:dyDescent="0.15">
      <c r="A26" s="37">
        <v>20</v>
      </c>
      <c r="B26" s="4"/>
      <c r="C26" s="25"/>
      <c r="D26" s="35"/>
      <c r="E26" s="25">
        <f t="shared" si="3"/>
        <v>0</v>
      </c>
      <c r="F26" s="25"/>
      <c r="G26" s="35"/>
      <c r="H26" s="25"/>
      <c r="I26" s="35"/>
      <c r="J26" s="25"/>
      <c r="K26" s="35"/>
      <c r="L26" s="36">
        <f t="shared" si="4"/>
        <v>0</v>
      </c>
      <c r="M26" s="35"/>
      <c r="N26" s="25">
        <f t="shared" si="1"/>
        <v>0</v>
      </c>
      <c r="O26" s="54"/>
      <c r="P26" s="35" t="str">
        <f t="shared" si="2"/>
        <v xml:space="preserve"> </v>
      </c>
      <c r="Q26" s="121"/>
      <c r="R26" s="127"/>
      <c r="S26" s="127"/>
      <c r="T26" s="34"/>
    </row>
    <row r="27" spans="1:20" ht="17.100000000000001" customHeight="1" x14ac:dyDescent="0.15">
      <c r="A27" s="37">
        <v>21</v>
      </c>
      <c r="B27" s="4"/>
      <c r="C27" s="25"/>
      <c r="D27" s="35"/>
      <c r="E27" s="25">
        <f t="shared" si="3"/>
        <v>0</v>
      </c>
      <c r="F27" s="25"/>
      <c r="G27" s="35"/>
      <c r="H27" s="25"/>
      <c r="I27" s="35"/>
      <c r="J27" s="25"/>
      <c r="K27" s="35"/>
      <c r="L27" s="36">
        <f t="shared" si="4"/>
        <v>0</v>
      </c>
      <c r="M27" s="35"/>
      <c r="N27" s="25">
        <f t="shared" si="1"/>
        <v>0</v>
      </c>
      <c r="O27" s="54"/>
      <c r="P27" s="35" t="str">
        <f t="shared" si="2"/>
        <v xml:space="preserve"> </v>
      </c>
      <c r="Q27" s="124"/>
      <c r="R27" s="136"/>
      <c r="S27" s="136"/>
      <c r="T27" s="34"/>
    </row>
    <row r="28" spans="1:20" ht="17.100000000000001" customHeight="1" x14ac:dyDescent="0.15">
      <c r="A28" s="37">
        <v>22</v>
      </c>
      <c r="B28" s="4"/>
      <c r="C28" s="25"/>
      <c r="D28" s="35"/>
      <c r="E28" s="25">
        <f t="shared" si="3"/>
        <v>0</v>
      </c>
      <c r="F28" s="25"/>
      <c r="G28" s="35"/>
      <c r="H28" s="25"/>
      <c r="I28" s="35"/>
      <c r="J28" s="25"/>
      <c r="K28" s="35"/>
      <c r="L28" s="36">
        <f>F28*G28+H28*I28+J28*K28</f>
        <v>0</v>
      </c>
      <c r="M28" s="35"/>
      <c r="N28" s="25">
        <f t="shared" si="1"/>
        <v>0</v>
      </c>
      <c r="O28" s="54"/>
      <c r="P28" s="35" t="str">
        <f t="shared" si="2"/>
        <v xml:space="preserve"> </v>
      </c>
      <c r="Q28" s="121"/>
      <c r="R28" s="127"/>
      <c r="S28" s="127"/>
      <c r="T28" s="34"/>
    </row>
    <row r="29" spans="1:20" ht="17.100000000000001" customHeight="1" x14ac:dyDescent="0.15">
      <c r="A29" s="37">
        <v>23</v>
      </c>
      <c r="B29" s="4"/>
      <c r="C29" s="25"/>
      <c r="D29" s="35"/>
      <c r="E29" s="25">
        <f t="shared" si="3"/>
        <v>0</v>
      </c>
      <c r="F29" s="25"/>
      <c r="G29" s="35"/>
      <c r="H29" s="25"/>
      <c r="I29" s="35"/>
      <c r="J29" s="25"/>
      <c r="K29" s="35"/>
      <c r="L29" s="36">
        <f t="shared" ref="L29:L34" si="5">F29*G29+H29*I29</f>
        <v>0</v>
      </c>
      <c r="M29" s="35"/>
      <c r="N29" s="25">
        <f t="shared" si="1"/>
        <v>0</v>
      </c>
      <c r="O29" s="54"/>
      <c r="P29" s="35" t="str">
        <f t="shared" si="2"/>
        <v xml:space="preserve"> </v>
      </c>
      <c r="Q29" s="121"/>
      <c r="R29" s="127"/>
      <c r="S29" s="127"/>
      <c r="T29" s="34"/>
    </row>
    <row r="30" spans="1:20" ht="17.100000000000001" customHeight="1" x14ac:dyDescent="0.15">
      <c r="A30" s="37">
        <v>24</v>
      </c>
      <c r="B30" s="4"/>
      <c r="C30" s="25"/>
      <c r="D30" s="35"/>
      <c r="E30" s="25">
        <f t="shared" si="3"/>
        <v>0</v>
      </c>
      <c r="F30" s="25"/>
      <c r="G30" s="35"/>
      <c r="H30" s="25"/>
      <c r="I30" s="35"/>
      <c r="J30" s="25"/>
      <c r="K30" s="35"/>
      <c r="L30" s="36">
        <f t="shared" si="5"/>
        <v>0</v>
      </c>
      <c r="M30" s="35"/>
      <c r="N30" s="25">
        <f t="shared" si="1"/>
        <v>0</v>
      </c>
      <c r="O30" s="54"/>
      <c r="P30" s="35" t="str">
        <f t="shared" si="2"/>
        <v xml:space="preserve"> </v>
      </c>
      <c r="Q30" s="121"/>
      <c r="R30" s="127"/>
      <c r="S30" s="127"/>
      <c r="T30" s="34"/>
    </row>
    <row r="31" spans="1:20" ht="17.100000000000001" customHeight="1" x14ac:dyDescent="0.15">
      <c r="A31" s="37">
        <v>25</v>
      </c>
      <c r="B31" s="4"/>
      <c r="C31" s="25"/>
      <c r="D31" s="35"/>
      <c r="E31" s="25">
        <f t="shared" si="3"/>
        <v>0</v>
      </c>
      <c r="F31" s="25"/>
      <c r="G31" s="35"/>
      <c r="H31" s="25"/>
      <c r="I31" s="35"/>
      <c r="J31" s="25"/>
      <c r="K31" s="35"/>
      <c r="L31" s="36">
        <f t="shared" si="5"/>
        <v>0</v>
      </c>
      <c r="M31" s="35"/>
      <c r="N31" s="25">
        <f t="shared" si="1"/>
        <v>0</v>
      </c>
      <c r="O31" s="54"/>
      <c r="P31" s="35" t="str">
        <f t="shared" si="2"/>
        <v xml:space="preserve"> </v>
      </c>
      <c r="Q31" s="121"/>
      <c r="R31" s="127"/>
      <c r="S31" s="127"/>
      <c r="T31" s="34"/>
    </row>
    <row r="32" spans="1:20" ht="17.100000000000001" customHeight="1" x14ac:dyDescent="0.15">
      <c r="A32" s="37">
        <v>26</v>
      </c>
      <c r="B32" s="4"/>
      <c r="C32" s="25"/>
      <c r="D32" s="35"/>
      <c r="E32" s="25">
        <f t="shared" si="3"/>
        <v>0</v>
      </c>
      <c r="F32" s="25"/>
      <c r="G32" s="35"/>
      <c r="H32" s="25"/>
      <c r="I32" s="35"/>
      <c r="J32" s="25"/>
      <c r="K32" s="35"/>
      <c r="L32" s="36">
        <f t="shared" si="5"/>
        <v>0</v>
      </c>
      <c r="M32" s="35"/>
      <c r="N32" s="25">
        <f t="shared" si="1"/>
        <v>0</v>
      </c>
      <c r="O32" s="54"/>
      <c r="P32" s="35" t="str">
        <f t="shared" si="2"/>
        <v xml:space="preserve"> </v>
      </c>
      <c r="Q32" s="121"/>
      <c r="R32" s="127"/>
      <c r="S32" s="127"/>
      <c r="T32" s="34"/>
    </row>
    <row r="33" spans="1:20" ht="17.100000000000001" customHeight="1" x14ac:dyDescent="0.15">
      <c r="A33" s="33">
        <v>27</v>
      </c>
      <c r="B33" s="32"/>
      <c r="C33" s="25"/>
      <c r="D33" s="29"/>
      <c r="E33" s="25">
        <f t="shared" si="3"/>
        <v>0</v>
      </c>
      <c r="F33" s="30"/>
      <c r="G33" s="29"/>
      <c r="H33" s="30"/>
      <c r="I33" s="29"/>
      <c r="J33" s="30"/>
      <c r="K33" s="29"/>
      <c r="L33" s="31">
        <f t="shared" si="5"/>
        <v>0</v>
      </c>
      <c r="M33" s="29"/>
      <c r="N33" s="30">
        <f t="shared" si="1"/>
        <v>0</v>
      </c>
      <c r="O33" s="55"/>
      <c r="P33" s="29" t="str">
        <f t="shared" si="2"/>
        <v xml:space="preserve"> </v>
      </c>
      <c r="Q33" s="128"/>
      <c r="R33" s="129"/>
      <c r="S33" s="130"/>
      <c r="T33" s="28"/>
    </row>
    <row r="34" spans="1:20" ht="17.100000000000001" customHeight="1" thickBot="1" x14ac:dyDescent="0.2">
      <c r="A34" s="27">
        <v>28</v>
      </c>
      <c r="B34" s="26"/>
      <c r="C34" s="25"/>
      <c r="D34" s="22"/>
      <c r="E34" s="25">
        <f t="shared" si="3"/>
        <v>0</v>
      </c>
      <c r="F34" s="23"/>
      <c r="G34" s="22"/>
      <c r="H34" s="23"/>
      <c r="I34" s="22"/>
      <c r="J34" s="23"/>
      <c r="K34" s="22"/>
      <c r="L34" s="24">
        <f t="shared" si="5"/>
        <v>0</v>
      </c>
      <c r="M34" s="22"/>
      <c r="N34" s="23">
        <f t="shared" si="1"/>
        <v>0</v>
      </c>
      <c r="O34" s="56"/>
      <c r="P34" s="22" t="str">
        <f t="shared" si="2"/>
        <v xml:space="preserve"> </v>
      </c>
      <c r="Q34" s="131"/>
      <c r="R34" s="132"/>
      <c r="S34" s="133"/>
      <c r="T34" s="21"/>
    </row>
    <row r="35" spans="1:20" ht="17.100000000000001" customHeight="1" thickTop="1" thickBot="1" x14ac:dyDescent="0.2">
      <c r="A35" s="20"/>
      <c r="B35" s="19" t="s">
        <v>9</v>
      </c>
      <c r="C35" s="17"/>
      <c r="D35" s="19"/>
      <c r="E35" s="17"/>
      <c r="F35" s="17">
        <f>SUM(F7:F34)</f>
        <v>20995</v>
      </c>
      <c r="G35" s="19"/>
      <c r="H35" s="17">
        <f>SUM(H7:H34)</f>
        <v>28924</v>
      </c>
      <c r="I35" s="19"/>
      <c r="J35" s="17">
        <f>SUM(J7:J33)</f>
        <v>8864</v>
      </c>
      <c r="K35" s="19"/>
      <c r="L35" s="18">
        <f>SUM(L7:L34)</f>
        <v>0</v>
      </c>
      <c r="M35" s="16">
        <f>SUM(M7:M33)</f>
        <v>0</v>
      </c>
      <c r="N35" s="17">
        <f>SUM(N7:N34)</f>
        <v>0</v>
      </c>
      <c r="O35" s="57">
        <f>SUM(O7:O34)</f>
        <v>6514698.5659999996</v>
      </c>
      <c r="P35" s="16">
        <f>SUM(P7:P34)</f>
        <v>0</v>
      </c>
      <c r="Q35" s="15"/>
      <c r="R35" s="14"/>
      <c r="S35" s="13"/>
      <c r="T35" s="12"/>
    </row>
    <row r="36" spans="1:20" ht="17.100000000000001" customHeight="1" x14ac:dyDescent="0.15">
      <c r="A36" s="9" t="s">
        <v>8</v>
      </c>
      <c r="B36" s="9"/>
      <c r="C36" s="10"/>
      <c r="D36" s="9"/>
      <c r="E36" s="10"/>
      <c r="F36" s="10"/>
      <c r="G36" s="9"/>
      <c r="H36" s="10"/>
      <c r="I36" s="9"/>
      <c r="J36" s="10"/>
      <c r="K36" s="9"/>
      <c r="L36" s="11"/>
      <c r="M36" s="9"/>
      <c r="N36" s="10"/>
      <c r="O36" s="58"/>
      <c r="P36" s="9"/>
      <c r="Q36" s="8"/>
      <c r="R36" s="7"/>
      <c r="S36" s="7"/>
      <c r="T36" s="2"/>
    </row>
    <row r="37" spans="1:20" ht="17.100000000000001" customHeight="1" x14ac:dyDescent="0.15">
      <c r="A37" s="1" t="s">
        <v>7</v>
      </c>
    </row>
    <row r="38" spans="1:20" ht="17.100000000000001" customHeight="1" x14ac:dyDescent="0.15">
      <c r="A38" s="1" t="s">
        <v>6</v>
      </c>
    </row>
    <row r="39" spans="1:20" ht="17.100000000000001" customHeight="1" x14ac:dyDescent="0.15">
      <c r="A39" s="1" t="s">
        <v>66</v>
      </c>
    </row>
    <row r="40" spans="1:20" ht="17.100000000000001" customHeight="1" x14ac:dyDescent="0.15">
      <c r="A40" s="1" t="s">
        <v>67</v>
      </c>
    </row>
    <row r="41" spans="1:20" ht="17.100000000000001" customHeight="1" x14ac:dyDescent="0.15">
      <c r="A41" s="1" t="s">
        <v>5</v>
      </c>
    </row>
    <row r="42" spans="1:20" ht="17.100000000000001" customHeight="1" x14ac:dyDescent="0.15">
      <c r="A42" s="1" t="s">
        <v>4</v>
      </c>
    </row>
    <row r="43" spans="1:20" ht="17.100000000000001" customHeight="1" x14ac:dyDescent="0.15">
      <c r="B43" s="6" t="s">
        <v>3</v>
      </c>
      <c r="C43" s="5"/>
      <c r="D43" s="4" t="s">
        <v>2</v>
      </c>
    </row>
    <row r="44" spans="1:20" ht="17.100000000000001" customHeight="1" x14ac:dyDescent="0.15">
      <c r="B44" s="6" t="s">
        <v>1</v>
      </c>
      <c r="C44" s="5"/>
      <c r="D44" s="4"/>
    </row>
    <row r="45" spans="1:20" ht="17.100000000000001" customHeight="1" x14ac:dyDescent="0.15">
      <c r="B45" s="6" t="s">
        <v>0</v>
      </c>
      <c r="C45" s="5"/>
      <c r="D45" s="4"/>
    </row>
    <row r="46" spans="1:20" ht="17.100000000000001" customHeight="1" x14ac:dyDescent="0.15">
      <c r="B46" s="3"/>
      <c r="C46" s="3"/>
      <c r="D46" s="3"/>
    </row>
    <row r="47" spans="1:20" ht="17.100000000000001" customHeight="1" x14ac:dyDescent="0.15">
      <c r="B47" s="2"/>
      <c r="C47" s="2"/>
      <c r="D47" s="2"/>
    </row>
    <row r="48" spans="1:20" ht="17.100000000000001" customHeight="1" x14ac:dyDescent="0.15">
      <c r="K48" s="134"/>
      <c r="L48" s="135"/>
    </row>
  </sheetData>
  <mergeCells count="45">
    <mergeCell ref="B1:B5"/>
    <mergeCell ref="C1:E1"/>
    <mergeCell ref="F1:L1"/>
    <mergeCell ref="M1:M4"/>
    <mergeCell ref="N1:N4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18:S18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30:S30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1:S31"/>
    <mergeCell ref="Q32:S32"/>
    <mergeCell ref="Q33:S33"/>
    <mergeCell ref="Q34:S34"/>
    <mergeCell ref="K48:L48"/>
  </mergeCells>
  <phoneticPr fontId="2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Header>&amp;L&amp;"ＭＳ 明朝,標準"
様式第２号&amp;C&amp;"ＭＳ 明朝,標準"&amp;28内訳書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様式２(豊明市) </vt:lpstr>
      <vt:lpstr>様式２(日進市)  </vt:lpstr>
      <vt:lpstr>様式２(みよし市)</vt:lpstr>
      <vt:lpstr>様式２(東郷町）</vt:lpstr>
      <vt:lpstr>様式２(尾三消防組合)</vt:lpstr>
      <vt:lpstr>'様式２(みよし市)'!Print_Area</vt:lpstr>
      <vt:lpstr>'様式２(東郷町）'!Print_Area</vt:lpstr>
      <vt:lpstr>'様式２(日進市)  '!Print_Area</vt:lpstr>
      <vt:lpstr>'様式２(尾三消防組合)'!Print_Area</vt:lpstr>
      <vt:lpstr>'様式２(豊明市)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山田虎史</cp:lastModifiedBy>
  <cp:lastPrinted>2019-02-01T00:47:25Z</cp:lastPrinted>
  <dcterms:created xsi:type="dcterms:W3CDTF">2017-02-10T05:44:34Z</dcterms:created>
  <dcterms:modified xsi:type="dcterms:W3CDTF">2019-02-01T06:50:20Z</dcterms:modified>
</cp:coreProperties>
</file>